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310"/>
  <workbookPr/>
  <mc:AlternateContent xmlns:mc="http://schemas.openxmlformats.org/markup-compatibility/2006">
    <mc:Choice Requires="x15">
      <x15ac:absPath xmlns:x15ac="http://schemas.microsoft.com/office/spreadsheetml/2010/11/ac" url="Y:\aurinkolahti-pk\Hallinto\OPS\"/>
    </mc:Choice>
  </mc:AlternateContent>
  <bookViews>
    <workbookView xWindow="0" yWindow="0" windowWidth="13545" windowHeight="11400" xr2:uid="{00000000-000D-0000-FFFF-FFFF00000000}"/>
  </bookViews>
  <sheets>
    <sheet name="OPS" sheetId="1" r:id="rId1"/>
  </sheets>
  <calcPr calcId="17901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E54" i="1"/>
  <c r="D53" i="1"/>
  <c r="C53" i="1"/>
  <c r="B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P25" i="1"/>
  <c r="R25" i="1"/>
  <c r="P24" i="1"/>
  <c r="R24" i="1"/>
  <c r="K24" i="1"/>
  <c r="O23" i="1"/>
  <c r="N23" i="1"/>
  <c r="M23" i="1"/>
  <c r="I23" i="1"/>
  <c r="H23" i="1"/>
  <c r="G23" i="1"/>
  <c r="F23" i="1"/>
  <c r="C23" i="1"/>
  <c r="B23" i="1"/>
  <c r="R23" i="1"/>
  <c r="R26" i="1"/>
  <c r="R22" i="1"/>
  <c r="P22" i="1"/>
  <c r="K22" i="1"/>
  <c r="J22" i="1"/>
  <c r="D22" i="1"/>
  <c r="R21" i="1"/>
  <c r="P21" i="1"/>
  <c r="J21" i="1"/>
  <c r="R20" i="1"/>
  <c r="P20" i="1"/>
  <c r="K20" i="1"/>
  <c r="J20" i="1"/>
  <c r="D20" i="1"/>
  <c r="R19" i="1"/>
  <c r="P19" i="1"/>
  <c r="K19" i="1"/>
  <c r="J19" i="1"/>
  <c r="R18" i="1"/>
  <c r="P18" i="1"/>
  <c r="K18" i="1"/>
  <c r="J18" i="1"/>
  <c r="D18" i="1"/>
  <c r="R17" i="1"/>
  <c r="P17" i="1"/>
  <c r="K17" i="1"/>
  <c r="J17" i="1"/>
  <c r="D17" i="1"/>
  <c r="R16" i="1"/>
  <c r="P16" i="1"/>
  <c r="K16" i="1"/>
  <c r="J16" i="1"/>
  <c r="D16" i="1"/>
  <c r="R15" i="1"/>
  <c r="P15" i="1"/>
  <c r="K15" i="1"/>
  <c r="J15" i="1"/>
  <c r="D15" i="1"/>
  <c r="R14" i="1"/>
  <c r="P14" i="1"/>
  <c r="K14" i="1"/>
  <c r="J14" i="1"/>
  <c r="R13" i="1"/>
  <c r="P13" i="1"/>
  <c r="K13" i="1"/>
  <c r="J13" i="1"/>
  <c r="D13" i="1"/>
  <c r="R12" i="1"/>
  <c r="P12" i="1"/>
  <c r="J12" i="1"/>
  <c r="R11" i="1"/>
  <c r="P11" i="1"/>
  <c r="J11" i="1"/>
  <c r="R10" i="1"/>
  <c r="P10" i="1"/>
  <c r="J10" i="1"/>
  <c r="R9" i="1"/>
  <c r="P9" i="1"/>
  <c r="K9" i="1"/>
  <c r="J9" i="1"/>
  <c r="D9" i="1"/>
  <c r="R8" i="1"/>
  <c r="P8" i="1"/>
  <c r="K8" i="1"/>
  <c r="J8" i="1"/>
  <c r="D8" i="1"/>
  <c r="R7" i="1"/>
  <c r="P7" i="1"/>
  <c r="K7" i="1"/>
  <c r="J7" i="1"/>
  <c r="R6" i="1"/>
  <c r="P6" i="1"/>
  <c r="K6" i="1"/>
  <c r="J6" i="1"/>
  <c r="D6" i="1"/>
  <c r="R5" i="1"/>
  <c r="P5" i="1"/>
  <c r="K5" i="1"/>
  <c r="J5" i="1"/>
  <c r="J23" i="1"/>
  <c r="D5" i="1"/>
</calcChain>
</file>

<file path=xl/sharedStrings.xml><?xml version="1.0" encoding="utf-8"?>
<sst xmlns="http://schemas.openxmlformats.org/spreadsheetml/2006/main" count="75" uniqueCount="45">
  <si>
    <t>Aurinkolahden peruskoulun tuntijako</t>
  </si>
  <si>
    <t>yleisluokat</t>
  </si>
  <si>
    <t>VUOSILUOKAT</t>
  </si>
  <si>
    <t>kertymä</t>
  </si>
  <si>
    <t>asetus</t>
  </si>
  <si>
    <t>apulaskuri</t>
  </si>
  <si>
    <t>YHT</t>
  </si>
  <si>
    <t xml:space="preserve">Äidinkieli ja kirjallisuus </t>
  </si>
  <si>
    <t xml:space="preserve">A-kieli </t>
  </si>
  <si>
    <t xml:space="preserve">B-kieli </t>
  </si>
  <si>
    <t xml:space="preserve">Matematiikka </t>
  </si>
  <si>
    <t>Ympäristöoppi</t>
  </si>
  <si>
    <t xml:space="preserve">Biologia ja maantieto </t>
  </si>
  <si>
    <t xml:space="preserve">Fysiikka ja kemia </t>
  </si>
  <si>
    <t xml:space="preserve">Terveystieto </t>
  </si>
  <si>
    <t>Uskonto/Elämänkatsomustieto</t>
  </si>
  <si>
    <t xml:space="preserve">Historia ja yhteiskuntaoppi </t>
  </si>
  <si>
    <t xml:space="preserve">Musiikki </t>
  </si>
  <si>
    <t xml:space="preserve">Kuvataide </t>
  </si>
  <si>
    <t xml:space="preserve">Käsityö </t>
  </si>
  <si>
    <t xml:space="preserve">Liikunta </t>
  </si>
  <si>
    <t xml:space="preserve">Kotitalous </t>
  </si>
  <si>
    <t>Taito-ja taideaineiden valinnainen*</t>
  </si>
  <si>
    <t xml:space="preserve">Oppilaanohjaus </t>
  </si>
  <si>
    <t>Valinnaiset aineet **</t>
  </si>
  <si>
    <t>Oppilaan tuntimäärät ***</t>
  </si>
  <si>
    <t>Vapaaehtoinen A2-kieli ****</t>
  </si>
  <si>
    <t>Vapaaehtoinen B2kieli ****</t>
  </si>
  <si>
    <t>Valtakunnalliset minimitunnit ja HKI lisä  B1</t>
  </si>
  <si>
    <t>Teknologialuokka</t>
  </si>
  <si>
    <t>Historian ja yhteiskuntaopin jako eri vuosiluokille:</t>
  </si>
  <si>
    <t>4 lk: yhteiskuntaoppi 1 vvt</t>
  </si>
  <si>
    <t>5 lk: historia 2 vvt</t>
  </si>
  <si>
    <t>6 lk: historia 1 vvt ja yhteiskuntaoppi 1 vvt</t>
  </si>
  <si>
    <t>7 lk: historia 2 vvt</t>
  </si>
  <si>
    <t>8 lk: historia 2 vvt</t>
  </si>
  <si>
    <t>9 lk: yhteiskuntaoppi 3 vvt</t>
  </si>
  <si>
    <t>Biologian ja maantiedon jako eri vuosiluokille:</t>
  </si>
  <si>
    <t>7 lk: biologia 1 vvt ja maantieto 1 vvt</t>
  </si>
  <si>
    <t>8 lk: biologia 1 vvt ja maantieto 1 vvt</t>
  </si>
  <si>
    <t>9 lk: biologia 1,5 vvt ja maantieto 1 vvt</t>
  </si>
  <si>
    <t>Fysiikan ja kemian jako eri vuosiluokille:</t>
  </si>
  <si>
    <t>7 lk: fysiikka 1 vvt ja kemia 1 vvt</t>
  </si>
  <si>
    <t>8 lk: fysiikka 1,5 vvt ja kemia 1,5 vvt</t>
  </si>
  <si>
    <t>9 lk: fysiikka 1 vvt ja kemia 1 vvt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</si>
</sst>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theme="9" tint="-0.249977111117893"/>
      <name val="Arial"/>
      <family val="2"/>
    </font>
    <font>
      <b/>
      <i/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6" tint="-0.249977111117893"/>
      <name val="Arial"/>
      <family val="2"/>
    </font>
    <font>
      <b/>
      <i/>
      <sz val="11"/>
      <color rgb="FFFF0000"/>
      <name val="Arial"/>
      <family val="2"/>
    </font>
    <font>
      <i/>
      <sz val="11"/>
      <color rgb="FFFF0000"/>
      <name val="Arial"/>
      <family val="2"/>
    </font>
    <font>
      <sz val="14"/>
      <color rgb="FF484745"/>
      <name val="BrandonText-Regular"/>
    </font>
    <font>
      <sz val="24"/>
      <name val="Arial"/>
      <family val="2"/>
    </font>
    <font>
      <b/>
      <sz val="24"/>
      <color rgb="FFFF0000"/>
      <name val="Arial"/>
      <family val="2"/>
    </font>
    <font>
      <i/>
      <sz val="16"/>
      <name val="Arial"/>
      <family val="2"/>
    </font>
    <font>
      <b/>
      <sz val="16"/>
      <color rgb="FFFF0000"/>
      <name val="Arial"/>
      <family val="2"/>
    </font>
    <font>
      <b/>
      <sz val="24"/>
      <name val="Arial"/>
      <family val="2"/>
    </font>
    <font>
      <b/>
      <sz val="24"/>
      <color theme="9" tint="-0.2499771111178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Gray">
        <bgColor theme="8" tint="0.59999389629810485"/>
      </patternFill>
    </fill>
    <fill>
      <patternFill patternType="lightGray">
        <bgColor theme="0" tint="-0.14999847407452621"/>
      </patternFill>
    </fill>
    <fill>
      <patternFill patternType="lightGray">
        <bgColor theme="6" tint="0.59999389629810485"/>
      </patternFill>
    </fill>
    <fill>
      <patternFill patternType="lightGray">
        <bgColor theme="0" tint="-0.14996795556505021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8">
    <xf numFmtId="0" fontId="0" fillId="0" borderId="0" xfId="0"/>
    <xf numFmtId="0" fontId="2" fillId="0" borderId="2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/>
    <xf numFmtId="0" fontId="4" fillId="0" borderId="2" xfId="0" applyFont="1" applyFill="1" applyBorder="1"/>
    <xf numFmtId="14" fontId="4" fillId="0" borderId="0" xfId="0" applyNumberFormat="1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/>
    <xf numFmtId="0" fontId="2" fillId="0" borderId="0" xfId="0" applyFont="1" applyFill="1" applyBorder="1"/>
    <xf numFmtId="0" fontId="4" fillId="0" borderId="17" xfId="0" applyFont="1" applyFill="1" applyBorder="1"/>
    <xf numFmtId="0" fontId="4" fillId="0" borderId="18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8" fillId="3" borderId="25" xfId="1" applyFont="1" applyFill="1" applyBorder="1" applyAlignment="1">
      <alignment horizontal="center"/>
    </xf>
    <xf numFmtId="0" fontId="9" fillId="4" borderId="26" xfId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6" borderId="27" xfId="0" applyFont="1" applyFill="1" applyBorder="1"/>
    <xf numFmtId="0" fontId="6" fillId="7" borderId="28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8" fillId="3" borderId="33" xfId="1" applyFont="1" applyFill="1" applyBorder="1" applyAlignment="1">
      <alignment horizontal="center"/>
    </xf>
    <xf numFmtId="0" fontId="9" fillId="4" borderId="27" xfId="1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10" fillId="6" borderId="32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4" fillId="0" borderId="27" xfId="0" applyFont="1" applyFill="1" applyBorder="1"/>
    <xf numFmtId="0" fontId="6" fillId="4" borderId="3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4" fillId="8" borderId="38" xfId="0" applyFont="1" applyFill="1" applyBorder="1" applyAlignment="1">
      <alignment horizontal="center"/>
    </xf>
    <xf numFmtId="0" fontId="5" fillId="9" borderId="38" xfId="0" applyFont="1" applyFill="1" applyBorder="1" applyAlignment="1">
      <alignment horizontal="center"/>
    </xf>
    <xf numFmtId="0" fontId="6" fillId="7" borderId="39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0" fontId="4" fillId="8" borderId="21" xfId="0" applyFont="1" applyFill="1" applyBorder="1" applyAlignment="1">
      <alignment horizontal="center"/>
    </xf>
    <xf numFmtId="0" fontId="5" fillId="9" borderId="21" xfId="0" applyFont="1" applyFill="1" applyBorder="1" applyAlignment="1">
      <alignment horizontal="center"/>
    </xf>
    <xf numFmtId="0" fontId="6" fillId="7" borderId="41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4" borderId="43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0" fontId="4" fillId="8" borderId="30" xfId="0" applyFont="1" applyFill="1" applyBorder="1" applyAlignment="1">
      <alignment horizontal="center"/>
    </xf>
    <xf numFmtId="0" fontId="4" fillId="10" borderId="1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4" fillId="8" borderId="32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6" fillId="7" borderId="27" xfId="0" applyFont="1" applyFill="1" applyBorder="1" applyAlignment="1">
      <alignment horizontal="center"/>
    </xf>
    <xf numFmtId="0" fontId="8" fillId="3" borderId="46" xfId="1" applyFont="1" applyFill="1" applyBorder="1" applyAlignment="1">
      <alignment horizontal="center"/>
    </xf>
    <xf numFmtId="0" fontId="10" fillId="0" borderId="27" xfId="0" applyFont="1" applyFill="1" applyBorder="1"/>
    <xf numFmtId="0" fontId="6" fillId="4" borderId="27" xfId="0" applyFont="1" applyFill="1" applyBorder="1" applyAlignment="1">
      <alignment horizontal="center"/>
    </xf>
    <xf numFmtId="0" fontId="11" fillId="0" borderId="27" xfId="0" applyFont="1" applyFill="1" applyBorder="1"/>
    <xf numFmtId="0" fontId="2" fillId="0" borderId="18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0" fontId="2" fillId="11" borderId="27" xfId="0" applyFont="1" applyFill="1" applyBorder="1"/>
    <xf numFmtId="0" fontId="4" fillId="8" borderId="45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8" fillId="3" borderId="47" xfId="1" applyFont="1" applyFill="1" applyBorder="1" applyAlignment="1">
      <alignment horizontal="center"/>
    </xf>
    <xf numFmtId="0" fontId="9" fillId="4" borderId="30" xfId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4" fillId="0" borderId="48" xfId="0" applyFont="1" applyFill="1" applyBorder="1"/>
    <xf numFmtId="0" fontId="3" fillId="0" borderId="1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4" fillId="0" borderId="49" xfId="0" applyFont="1" applyFill="1" applyBorder="1"/>
    <xf numFmtId="0" fontId="12" fillId="0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4" fillId="6" borderId="27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2">
    <cellStyle name="Laskenta" xfId="1" builtinId="22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0"/>
  <sheetViews>
    <sheetView tabSelected="1" topLeftCell="E23" workbookViewId="0" xr3:uid="{AEA406A1-0E4B-5B11-9CD5-51D6E497D94C}">
      <selection sqref="A1:P27"/>
    </sheetView>
  </sheetViews>
  <sheetFormatPr defaultRowHeight="15"/>
  <cols>
    <col min="1" max="1" width="38.140625" customWidth="1"/>
  </cols>
  <sheetData>
    <row r="1" spans="1:20" s="8" customFormat="1">
      <c r="A1" s="1" t="s">
        <v>0</v>
      </c>
      <c r="B1" s="2"/>
      <c r="C1" s="2"/>
      <c r="D1" s="3"/>
      <c r="E1" s="2"/>
      <c r="F1" s="2"/>
      <c r="G1" s="2"/>
      <c r="H1" s="4"/>
      <c r="I1" s="4"/>
      <c r="J1" s="5"/>
      <c r="K1" s="3"/>
      <c r="L1" s="2"/>
      <c r="M1" s="4"/>
      <c r="N1" s="4"/>
      <c r="O1" s="2"/>
      <c r="P1" s="3"/>
      <c r="Q1" s="6"/>
      <c r="R1" s="2"/>
      <c r="S1" s="7"/>
      <c r="T1" s="7"/>
    </row>
    <row r="2" spans="1:20" s="8" customFormat="1">
      <c r="A2" s="9" t="s">
        <v>1</v>
      </c>
      <c r="B2" s="4"/>
      <c r="C2" s="4"/>
      <c r="D2" s="3"/>
      <c r="E2" s="4"/>
      <c r="F2" s="4"/>
      <c r="G2" s="4"/>
      <c r="H2" s="4"/>
      <c r="I2" s="4"/>
      <c r="J2" s="5"/>
      <c r="K2" s="3"/>
      <c r="L2" s="2"/>
      <c r="M2" s="4"/>
      <c r="N2" s="10"/>
      <c r="O2" s="2"/>
      <c r="P2" s="3"/>
      <c r="Q2" s="6"/>
      <c r="R2" s="2"/>
      <c r="S2" s="7"/>
      <c r="T2" s="7"/>
    </row>
    <row r="3" spans="1:20" s="8" customFormat="1" ht="15.75" thickBot="1">
      <c r="A3" s="9"/>
      <c r="B3" s="4"/>
      <c r="C3" s="4"/>
      <c r="D3" s="3"/>
      <c r="E3" s="4"/>
      <c r="F3" s="4"/>
      <c r="G3" s="4"/>
      <c r="H3" s="4"/>
      <c r="I3" s="4"/>
      <c r="J3" s="5"/>
      <c r="K3" s="3"/>
      <c r="L3" s="2"/>
      <c r="M3" s="10"/>
      <c r="N3" s="10"/>
      <c r="O3" s="2"/>
      <c r="P3" s="3"/>
      <c r="Q3" s="6"/>
      <c r="R3" s="2"/>
      <c r="S3" s="7"/>
      <c r="T3" s="7"/>
    </row>
    <row r="4" spans="1:20" s="8" customFormat="1">
      <c r="A4" s="11" t="s">
        <v>2</v>
      </c>
      <c r="B4" s="12">
        <v>1</v>
      </c>
      <c r="C4" s="13">
        <v>2</v>
      </c>
      <c r="D4" s="14" t="s">
        <v>3</v>
      </c>
      <c r="E4" s="15" t="s">
        <v>4</v>
      </c>
      <c r="F4" s="16">
        <v>3</v>
      </c>
      <c r="G4" s="16">
        <v>4</v>
      </c>
      <c r="H4" s="17">
        <v>5</v>
      </c>
      <c r="I4" s="18">
        <v>6</v>
      </c>
      <c r="J4" s="19" t="s">
        <v>5</v>
      </c>
      <c r="K4" s="20" t="s">
        <v>3</v>
      </c>
      <c r="L4" s="21" t="s">
        <v>4</v>
      </c>
      <c r="M4" s="17">
        <v>7</v>
      </c>
      <c r="N4" s="22">
        <v>8</v>
      </c>
      <c r="O4" s="23">
        <v>9</v>
      </c>
      <c r="P4" s="24" t="s">
        <v>3</v>
      </c>
      <c r="Q4" s="25" t="s">
        <v>4</v>
      </c>
      <c r="R4" s="26" t="s">
        <v>6</v>
      </c>
      <c r="S4" s="27"/>
      <c r="T4" s="28"/>
    </row>
    <row r="5" spans="1:20" s="8" customFormat="1">
      <c r="A5" s="29" t="s">
        <v>7</v>
      </c>
      <c r="B5" s="30">
        <v>7</v>
      </c>
      <c r="C5" s="30">
        <v>7</v>
      </c>
      <c r="D5" s="31">
        <f>B5+C5</f>
        <v>14</v>
      </c>
      <c r="E5" s="32">
        <v>14</v>
      </c>
      <c r="F5" s="33">
        <v>5</v>
      </c>
      <c r="G5" s="34">
        <v>5</v>
      </c>
      <c r="H5" s="34">
        <v>4</v>
      </c>
      <c r="I5" s="35">
        <v>4</v>
      </c>
      <c r="J5" s="36">
        <f>SUM(F5:I5)</f>
        <v>18</v>
      </c>
      <c r="K5" s="37">
        <f>F5+G5+H5+I5</f>
        <v>18</v>
      </c>
      <c r="L5" s="38">
        <v>18</v>
      </c>
      <c r="M5" s="33">
        <v>3</v>
      </c>
      <c r="N5" s="35">
        <v>4</v>
      </c>
      <c r="O5" s="39">
        <v>3</v>
      </c>
      <c r="P5" s="40">
        <f>SUM(M5:O5)</f>
        <v>10</v>
      </c>
      <c r="Q5" s="41">
        <v>10</v>
      </c>
      <c r="R5" s="42">
        <f>SUM(E5+L5+Q5)</f>
        <v>42</v>
      </c>
      <c r="S5" s="28"/>
      <c r="T5" s="7"/>
    </row>
    <row r="6" spans="1:20" s="8" customFormat="1">
      <c r="A6" s="43" t="s">
        <v>8</v>
      </c>
      <c r="B6" s="30"/>
      <c r="C6" s="30"/>
      <c r="D6" s="31">
        <f t="shared" ref="D6:D22" si="0">B6+C6</f>
        <v>0</v>
      </c>
      <c r="E6" s="44">
        <v>0</v>
      </c>
      <c r="F6" s="45">
        <v>2</v>
      </c>
      <c r="G6" s="45">
        <v>2</v>
      </c>
      <c r="H6" s="45">
        <v>3</v>
      </c>
      <c r="I6" s="46">
        <v>2</v>
      </c>
      <c r="J6" s="47">
        <f>SUM(F6:I6)</f>
        <v>9</v>
      </c>
      <c r="K6" s="37">
        <f t="shared" ref="K6:K8" si="1">F6+G6+H6+I6</f>
        <v>9</v>
      </c>
      <c r="L6" s="48">
        <v>9</v>
      </c>
      <c r="M6" s="49">
        <v>2</v>
      </c>
      <c r="N6" s="30">
        <v>3</v>
      </c>
      <c r="O6" s="50">
        <v>2</v>
      </c>
      <c r="P6" s="51">
        <f t="shared" ref="P6:P24" si="2">SUM(M6:O6)</f>
        <v>7</v>
      </c>
      <c r="Q6" s="52">
        <v>7</v>
      </c>
      <c r="R6" s="42">
        <f t="shared" ref="R6:R22" si="3">SUM(E6+L6+Q6)</f>
        <v>16</v>
      </c>
      <c r="S6" s="28"/>
      <c r="T6" s="7"/>
    </row>
    <row r="7" spans="1:20" s="8" customFormat="1">
      <c r="A7" s="43" t="s">
        <v>9</v>
      </c>
      <c r="B7" s="53"/>
      <c r="C7" s="53"/>
      <c r="D7" s="53"/>
      <c r="E7" s="54"/>
      <c r="F7" s="55"/>
      <c r="G7" s="55"/>
      <c r="H7" s="55"/>
      <c r="I7" s="49">
        <v>2</v>
      </c>
      <c r="J7" s="47">
        <f>I7</f>
        <v>2</v>
      </c>
      <c r="K7" s="37">
        <f t="shared" si="1"/>
        <v>2</v>
      </c>
      <c r="L7" s="48">
        <v>2</v>
      </c>
      <c r="M7" s="56">
        <v>2</v>
      </c>
      <c r="N7" s="57">
        <v>2</v>
      </c>
      <c r="O7" s="58">
        <v>2</v>
      </c>
      <c r="P7" s="51">
        <f t="shared" si="2"/>
        <v>6</v>
      </c>
      <c r="Q7" s="52">
        <v>4</v>
      </c>
      <c r="R7" s="42">
        <f t="shared" si="3"/>
        <v>6</v>
      </c>
      <c r="S7" s="28"/>
      <c r="T7" s="7"/>
    </row>
    <row r="8" spans="1:20" s="8" customFormat="1">
      <c r="A8" s="59" t="s">
        <v>10</v>
      </c>
      <c r="B8" s="30">
        <v>3</v>
      </c>
      <c r="C8" s="30">
        <v>3</v>
      </c>
      <c r="D8" s="31">
        <f t="shared" si="0"/>
        <v>6</v>
      </c>
      <c r="E8" s="60">
        <v>6</v>
      </c>
      <c r="F8" s="33">
        <v>4</v>
      </c>
      <c r="G8" s="33">
        <v>4</v>
      </c>
      <c r="H8" s="39">
        <v>4</v>
      </c>
      <c r="I8" s="30">
        <v>3</v>
      </c>
      <c r="J8" s="47">
        <f>SUM(F8:I8)</f>
        <v>15</v>
      </c>
      <c r="K8" s="37">
        <f t="shared" si="1"/>
        <v>15</v>
      </c>
      <c r="L8" s="48">
        <v>15</v>
      </c>
      <c r="M8" s="49">
        <v>3</v>
      </c>
      <c r="N8" s="30">
        <v>4</v>
      </c>
      <c r="O8" s="61">
        <v>4</v>
      </c>
      <c r="P8" s="51">
        <f t="shared" si="2"/>
        <v>11</v>
      </c>
      <c r="Q8" s="52">
        <v>11</v>
      </c>
      <c r="R8" s="42">
        <f t="shared" si="3"/>
        <v>32</v>
      </c>
      <c r="S8" s="28"/>
      <c r="T8" s="7"/>
    </row>
    <row r="9" spans="1:20" s="8" customFormat="1">
      <c r="A9" s="59" t="s">
        <v>11</v>
      </c>
      <c r="B9" s="30">
        <v>2</v>
      </c>
      <c r="C9" s="30">
        <v>2</v>
      </c>
      <c r="D9" s="31">
        <f t="shared" si="0"/>
        <v>4</v>
      </c>
      <c r="E9" s="62">
        <v>4</v>
      </c>
      <c r="F9" s="63">
        <v>2</v>
      </c>
      <c r="G9" s="63">
        <v>2</v>
      </c>
      <c r="H9" s="64">
        <v>3</v>
      </c>
      <c r="I9" s="65">
        <v>3</v>
      </c>
      <c r="J9" s="66">
        <f>SUM(F9:I9)</f>
        <v>10</v>
      </c>
      <c r="K9" s="37">
        <f>F9+G9+H9+I9</f>
        <v>10</v>
      </c>
      <c r="L9" s="67">
        <v>10</v>
      </c>
      <c r="M9" s="68"/>
      <c r="N9" s="68"/>
      <c r="O9" s="68"/>
      <c r="P9" s="51">
        <f t="shared" si="2"/>
        <v>0</v>
      </c>
      <c r="Q9" s="52">
        <v>0</v>
      </c>
      <c r="R9" s="42">
        <f t="shared" si="3"/>
        <v>14</v>
      </c>
      <c r="S9" s="28"/>
      <c r="T9" s="7"/>
    </row>
    <row r="10" spans="1:20" s="8" customFormat="1">
      <c r="A10" s="59" t="s">
        <v>12</v>
      </c>
      <c r="B10" s="53"/>
      <c r="C10" s="53"/>
      <c r="D10" s="53"/>
      <c r="E10" s="54"/>
      <c r="F10" s="68"/>
      <c r="G10" s="68"/>
      <c r="H10" s="68"/>
      <c r="I10" s="68"/>
      <c r="J10" s="69">
        <f t="shared" ref="J10:J22" si="4">SUM(F10:I10)</f>
        <v>0</v>
      </c>
      <c r="K10" s="68"/>
      <c r="L10" s="70"/>
      <c r="M10" s="49">
        <v>2</v>
      </c>
      <c r="N10" s="30">
        <v>2</v>
      </c>
      <c r="O10" s="61">
        <v>3</v>
      </c>
      <c r="P10" s="51">
        <f t="shared" si="2"/>
        <v>7</v>
      </c>
      <c r="Q10" s="52">
        <v>7</v>
      </c>
      <c r="R10" s="42">
        <f t="shared" si="3"/>
        <v>7</v>
      </c>
      <c r="S10" s="28"/>
      <c r="T10" s="7"/>
    </row>
    <row r="11" spans="1:20" s="8" customFormat="1">
      <c r="A11" s="59" t="s">
        <v>13</v>
      </c>
      <c r="B11" s="53"/>
      <c r="C11" s="53"/>
      <c r="D11" s="53"/>
      <c r="E11" s="54"/>
      <c r="F11" s="53"/>
      <c r="G11" s="53"/>
      <c r="H11" s="53"/>
      <c r="I11" s="53"/>
      <c r="J11" s="71">
        <f t="shared" si="4"/>
        <v>0</v>
      </c>
      <c r="K11" s="53"/>
      <c r="L11" s="72"/>
      <c r="M11" s="49">
        <v>2</v>
      </c>
      <c r="N11" s="30">
        <v>3</v>
      </c>
      <c r="O11" s="61">
        <v>2</v>
      </c>
      <c r="P11" s="51">
        <f t="shared" si="2"/>
        <v>7</v>
      </c>
      <c r="Q11" s="52">
        <v>7</v>
      </c>
      <c r="R11" s="42">
        <f t="shared" si="3"/>
        <v>7</v>
      </c>
      <c r="S11" s="28"/>
      <c r="T11" s="7"/>
    </row>
    <row r="12" spans="1:20" s="8" customFormat="1">
      <c r="A12" s="59" t="s">
        <v>14</v>
      </c>
      <c r="B12" s="53"/>
      <c r="C12" s="53"/>
      <c r="D12" s="53"/>
      <c r="E12" s="54"/>
      <c r="F12" s="73"/>
      <c r="G12" s="73"/>
      <c r="H12" s="73"/>
      <c r="I12" s="73"/>
      <c r="J12" s="74">
        <f t="shared" si="4"/>
        <v>0</v>
      </c>
      <c r="K12" s="73"/>
      <c r="L12" s="75"/>
      <c r="M12" s="49">
        <v>0.5</v>
      </c>
      <c r="N12" s="30">
        <v>1.5</v>
      </c>
      <c r="O12" s="61">
        <v>1</v>
      </c>
      <c r="P12" s="51">
        <f t="shared" si="2"/>
        <v>3</v>
      </c>
      <c r="Q12" s="52">
        <v>3</v>
      </c>
      <c r="R12" s="42">
        <f t="shared" si="3"/>
        <v>3</v>
      </c>
      <c r="S12" s="7"/>
      <c r="T12" s="7"/>
    </row>
    <row r="13" spans="1:20" s="8" customFormat="1">
      <c r="A13" s="43" t="s">
        <v>15</v>
      </c>
      <c r="B13" s="46">
        <v>1</v>
      </c>
      <c r="C13" s="46">
        <v>1</v>
      </c>
      <c r="D13" s="31">
        <f t="shared" si="0"/>
        <v>2</v>
      </c>
      <c r="E13" s="62">
        <v>2</v>
      </c>
      <c r="F13" s="76">
        <v>2</v>
      </c>
      <c r="G13" s="76">
        <v>1</v>
      </c>
      <c r="H13" s="77">
        <v>1</v>
      </c>
      <c r="I13" s="77">
        <v>1</v>
      </c>
      <c r="J13" s="36">
        <f t="shared" si="4"/>
        <v>5</v>
      </c>
      <c r="K13" s="37">
        <f t="shared" ref="K13:K24" si="5">F13+G13+H13+I13</f>
        <v>5</v>
      </c>
      <c r="L13" s="78">
        <v>5</v>
      </c>
      <c r="M13" s="79">
        <v>1</v>
      </c>
      <c r="N13" s="46">
        <v>1</v>
      </c>
      <c r="O13" s="58">
        <v>1</v>
      </c>
      <c r="P13" s="51">
        <f t="shared" si="2"/>
        <v>3</v>
      </c>
      <c r="Q13" s="52">
        <v>3</v>
      </c>
      <c r="R13" s="42">
        <f t="shared" si="3"/>
        <v>10</v>
      </c>
      <c r="S13" s="80"/>
      <c r="T13" s="7"/>
    </row>
    <row r="14" spans="1:20" s="8" customFormat="1">
      <c r="A14" s="59" t="s">
        <v>16</v>
      </c>
      <c r="B14" s="53"/>
      <c r="C14" s="53"/>
      <c r="D14" s="53"/>
      <c r="E14" s="54"/>
      <c r="F14" s="73"/>
      <c r="G14" s="49">
        <v>1</v>
      </c>
      <c r="H14" s="61">
        <v>2</v>
      </c>
      <c r="I14" s="30">
        <v>2</v>
      </c>
      <c r="J14" s="47">
        <f t="shared" si="4"/>
        <v>5</v>
      </c>
      <c r="K14" s="37">
        <f t="shared" si="5"/>
        <v>5</v>
      </c>
      <c r="L14" s="48">
        <v>5</v>
      </c>
      <c r="M14" s="49">
        <v>2</v>
      </c>
      <c r="N14" s="30">
        <v>2</v>
      </c>
      <c r="O14" s="61">
        <v>3</v>
      </c>
      <c r="P14" s="51">
        <f t="shared" si="2"/>
        <v>7</v>
      </c>
      <c r="Q14" s="52">
        <v>7</v>
      </c>
      <c r="R14" s="42">
        <f t="shared" si="3"/>
        <v>12</v>
      </c>
      <c r="S14" s="80"/>
      <c r="T14" s="7"/>
    </row>
    <row r="15" spans="1:20" s="8" customFormat="1">
      <c r="A15" s="59" t="s">
        <v>17</v>
      </c>
      <c r="B15" s="30">
        <v>1</v>
      </c>
      <c r="C15" s="30">
        <v>1</v>
      </c>
      <c r="D15" s="31">
        <f t="shared" si="0"/>
        <v>2</v>
      </c>
      <c r="E15" s="62">
        <v>2</v>
      </c>
      <c r="F15" s="49">
        <v>1</v>
      </c>
      <c r="G15" s="49">
        <v>1</v>
      </c>
      <c r="H15" s="61">
        <v>1</v>
      </c>
      <c r="I15" s="30">
        <v>1</v>
      </c>
      <c r="J15" s="47">
        <f t="shared" si="4"/>
        <v>4</v>
      </c>
      <c r="K15" s="37">
        <f t="shared" si="5"/>
        <v>4</v>
      </c>
      <c r="L15" s="48">
        <v>4</v>
      </c>
      <c r="M15" s="49">
        <v>2</v>
      </c>
      <c r="N15" s="30">
        <v>0</v>
      </c>
      <c r="O15" s="61">
        <v>0</v>
      </c>
      <c r="P15" s="51">
        <f t="shared" si="2"/>
        <v>2</v>
      </c>
      <c r="Q15" s="52">
        <v>2</v>
      </c>
      <c r="R15" s="42">
        <f t="shared" si="3"/>
        <v>8</v>
      </c>
      <c r="S15" s="28"/>
      <c r="T15" s="7"/>
    </row>
    <row r="16" spans="1:20" s="8" customFormat="1">
      <c r="A16" s="59" t="s">
        <v>18</v>
      </c>
      <c r="B16" s="30">
        <v>1</v>
      </c>
      <c r="C16" s="30">
        <v>1</v>
      </c>
      <c r="D16" s="31">
        <f t="shared" si="0"/>
        <v>2</v>
      </c>
      <c r="E16" s="81">
        <v>2</v>
      </c>
      <c r="F16" s="49">
        <v>2</v>
      </c>
      <c r="G16" s="82">
        <v>2</v>
      </c>
      <c r="H16" s="50">
        <v>2</v>
      </c>
      <c r="I16" s="83">
        <v>2</v>
      </c>
      <c r="J16" s="47">
        <f t="shared" si="4"/>
        <v>8</v>
      </c>
      <c r="K16" s="37">
        <f t="shared" si="5"/>
        <v>8</v>
      </c>
      <c r="L16" s="48">
        <v>5</v>
      </c>
      <c r="M16" s="49">
        <v>2</v>
      </c>
      <c r="N16" s="30">
        <v>0</v>
      </c>
      <c r="O16" s="61">
        <v>0</v>
      </c>
      <c r="P16" s="51">
        <f t="shared" si="2"/>
        <v>2</v>
      </c>
      <c r="Q16" s="52">
        <v>2</v>
      </c>
      <c r="R16" s="42">
        <f t="shared" si="3"/>
        <v>9</v>
      </c>
      <c r="S16" s="28"/>
      <c r="T16" s="7"/>
    </row>
    <row r="17" spans="1:20" s="8" customFormat="1">
      <c r="A17" s="59" t="s">
        <v>19</v>
      </c>
      <c r="B17" s="30">
        <v>2</v>
      </c>
      <c r="C17" s="30">
        <v>2</v>
      </c>
      <c r="D17" s="31">
        <f t="shared" si="0"/>
        <v>4</v>
      </c>
      <c r="E17" s="81">
        <v>4</v>
      </c>
      <c r="F17" s="49">
        <v>2</v>
      </c>
      <c r="G17" s="82">
        <v>2</v>
      </c>
      <c r="H17" s="50">
        <v>2</v>
      </c>
      <c r="I17" s="83">
        <v>2</v>
      </c>
      <c r="J17" s="47">
        <f t="shared" si="4"/>
        <v>8</v>
      </c>
      <c r="K17" s="37">
        <f t="shared" si="5"/>
        <v>8</v>
      </c>
      <c r="L17" s="48">
        <v>5</v>
      </c>
      <c r="M17" s="49">
        <v>3</v>
      </c>
      <c r="N17" s="30">
        <v>0</v>
      </c>
      <c r="O17" s="61">
        <v>0</v>
      </c>
      <c r="P17" s="51">
        <f t="shared" si="2"/>
        <v>3</v>
      </c>
      <c r="Q17" s="52">
        <v>2</v>
      </c>
      <c r="R17" s="42">
        <f t="shared" si="3"/>
        <v>11</v>
      </c>
      <c r="S17" s="28"/>
      <c r="T17" s="7"/>
    </row>
    <row r="18" spans="1:20" s="8" customFormat="1" ht="15.75" thickBot="1">
      <c r="A18" s="59" t="s">
        <v>20</v>
      </c>
      <c r="B18" s="30">
        <v>2</v>
      </c>
      <c r="C18" s="30">
        <v>2</v>
      </c>
      <c r="D18" s="31">
        <f t="shared" si="0"/>
        <v>4</v>
      </c>
      <c r="E18" s="84">
        <v>4</v>
      </c>
      <c r="F18" s="49">
        <v>2</v>
      </c>
      <c r="G18" s="49">
        <v>3</v>
      </c>
      <c r="H18" s="61">
        <v>2</v>
      </c>
      <c r="I18" s="30">
        <v>2</v>
      </c>
      <c r="J18" s="47">
        <f t="shared" si="4"/>
        <v>9</v>
      </c>
      <c r="K18" s="37">
        <f t="shared" si="5"/>
        <v>9</v>
      </c>
      <c r="L18" s="48">
        <v>9</v>
      </c>
      <c r="M18" s="4">
        <v>2</v>
      </c>
      <c r="N18" s="49">
        <v>3</v>
      </c>
      <c r="O18" s="61">
        <v>2</v>
      </c>
      <c r="P18" s="51">
        <f>SUM(M18:O18)</f>
        <v>7</v>
      </c>
      <c r="Q18" s="52">
        <v>7</v>
      </c>
      <c r="R18" s="42">
        <f t="shared" si="3"/>
        <v>20</v>
      </c>
      <c r="S18" s="28"/>
      <c r="T18" s="7"/>
    </row>
    <row r="19" spans="1:20" s="8" customFormat="1">
      <c r="A19" s="59" t="s">
        <v>21</v>
      </c>
      <c r="B19" s="85"/>
      <c r="C19" s="53"/>
      <c r="D19" s="53"/>
      <c r="E19" s="54"/>
      <c r="F19" s="73"/>
      <c r="G19" s="86"/>
      <c r="H19" s="86"/>
      <c r="I19" s="86"/>
      <c r="J19" s="47">
        <f t="shared" si="4"/>
        <v>0</v>
      </c>
      <c r="K19" s="37">
        <f t="shared" si="5"/>
        <v>0</v>
      </c>
      <c r="L19" s="48"/>
      <c r="M19" s="49">
        <v>3</v>
      </c>
      <c r="N19" s="30">
        <v>0</v>
      </c>
      <c r="O19" s="61">
        <v>0</v>
      </c>
      <c r="P19" s="51">
        <f t="shared" si="2"/>
        <v>3</v>
      </c>
      <c r="Q19" s="52">
        <v>3</v>
      </c>
      <c r="R19" s="42">
        <f t="shared" si="3"/>
        <v>3</v>
      </c>
      <c r="S19" s="28"/>
      <c r="T19" s="7"/>
    </row>
    <row r="20" spans="1:20" s="8" customFormat="1">
      <c r="A20" s="59" t="s">
        <v>22</v>
      </c>
      <c r="B20" s="42"/>
      <c r="C20" s="42"/>
      <c r="D20" s="31">
        <f t="shared" si="0"/>
        <v>0</v>
      </c>
      <c r="E20" s="87">
        <v>0</v>
      </c>
      <c r="F20" s="30"/>
      <c r="G20" s="82"/>
      <c r="H20" s="50"/>
      <c r="I20" s="83"/>
      <c r="J20" s="47">
        <f t="shared" si="4"/>
        <v>0</v>
      </c>
      <c r="K20" s="37">
        <f t="shared" si="5"/>
        <v>0</v>
      </c>
      <c r="L20" s="48">
        <v>6</v>
      </c>
      <c r="M20" s="49"/>
      <c r="N20" s="30">
        <v>1</v>
      </c>
      <c r="O20" s="61">
        <v>3</v>
      </c>
      <c r="P20" s="51">
        <f t="shared" si="2"/>
        <v>4</v>
      </c>
      <c r="Q20" s="52">
        <v>5</v>
      </c>
      <c r="R20" s="42">
        <f t="shared" si="3"/>
        <v>11</v>
      </c>
      <c r="S20" s="28"/>
      <c r="T20" s="7"/>
    </row>
    <row r="21" spans="1:20" s="8" customFormat="1">
      <c r="A21" s="59" t="s">
        <v>23</v>
      </c>
      <c r="B21" s="85"/>
      <c r="C21" s="53"/>
      <c r="D21" s="53"/>
      <c r="E21" s="54"/>
      <c r="F21" s="55"/>
      <c r="G21" s="88"/>
      <c r="H21" s="85"/>
      <c r="I21" s="55"/>
      <c r="J21" s="89">
        <f t="shared" si="4"/>
        <v>0</v>
      </c>
      <c r="K21" s="55"/>
      <c r="L21" s="90"/>
      <c r="M21" s="30">
        <v>0.5</v>
      </c>
      <c r="N21" s="30">
        <v>0.5</v>
      </c>
      <c r="O21" s="30">
        <v>1</v>
      </c>
      <c r="P21" s="91">
        <f t="shared" si="2"/>
        <v>2</v>
      </c>
      <c r="Q21" s="52">
        <v>2</v>
      </c>
      <c r="R21" s="42">
        <f t="shared" si="3"/>
        <v>2</v>
      </c>
      <c r="S21" s="7"/>
      <c r="T21" s="7"/>
    </row>
    <row r="22" spans="1:20" s="8" customFormat="1">
      <c r="A22" s="92" t="s">
        <v>24</v>
      </c>
      <c r="B22" s="30"/>
      <c r="C22" s="42"/>
      <c r="D22" s="31">
        <f t="shared" si="0"/>
        <v>0</v>
      </c>
      <c r="E22" s="87">
        <v>0</v>
      </c>
      <c r="F22" s="30"/>
      <c r="G22" s="49">
        <v>1</v>
      </c>
      <c r="H22" s="61">
        <v>1</v>
      </c>
      <c r="I22" s="30">
        <v>1</v>
      </c>
      <c r="J22" s="47">
        <f t="shared" si="4"/>
        <v>3</v>
      </c>
      <c r="K22" s="37">
        <f t="shared" si="5"/>
        <v>3</v>
      </c>
      <c r="L22" s="93">
        <v>3</v>
      </c>
      <c r="M22" s="30">
        <v>0</v>
      </c>
      <c r="N22" s="30">
        <v>3</v>
      </c>
      <c r="O22" s="30">
        <v>3</v>
      </c>
      <c r="P22" s="91">
        <f t="shared" si="2"/>
        <v>6</v>
      </c>
      <c r="Q22" s="52">
        <v>6</v>
      </c>
      <c r="R22" s="42">
        <f t="shared" si="3"/>
        <v>9</v>
      </c>
      <c r="S22" s="7"/>
      <c r="T22" s="7"/>
    </row>
    <row r="23" spans="1:20" s="8" customFormat="1">
      <c r="A23" s="94" t="s">
        <v>25</v>
      </c>
      <c r="B23" s="95">
        <f>SUM(B5:B22)</f>
        <v>19</v>
      </c>
      <c r="C23" s="95">
        <f>SUM(C5:C22)</f>
        <v>19</v>
      </c>
      <c r="D23" s="95"/>
      <c r="E23" s="95"/>
      <c r="F23" s="95">
        <f>SUM(F5:F22)</f>
        <v>22</v>
      </c>
      <c r="G23" s="95">
        <f>SUM(G5:G22)</f>
        <v>24</v>
      </c>
      <c r="H23" s="95">
        <f t="shared" ref="H23:O23" si="6">SUM(H5:H22)</f>
        <v>25</v>
      </c>
      <c r="I23" s="95">
        <f t="shared" si="6"/>
        <v>25</v>
      </c>
      <c r="J23" s="95">
        <f t="shared" si="6"/>
        <v>96</v>
      </c>
      <c r="K23" s="95"/>
      <c r="L23" s="96"/>
      <c r="M23" s="95">
        <f>SUM(M5:M22)</f>
        <v>30</v>
      </c>
      <c r="N23" s="95">
        <f>SUM(N5:N22)</f>
        <v>30</v>
      </c>
      <c r="O23" s="95">
        <f t="shared" si="6"/>
        <v>30</v>
      </c>
      <c r="P23" s="97"/>
      <c r="Q23" s="95"/>
      <c r="R23" s="42">
        <f>B23+C23+F23+G23+H23+I23+M23+N23+O23</f>
        <v>224</v>
      </c>
      <c r="S23" s="7"/>
      <c r="T23" s="7"/>
    </row>
    <row r="24" spans="1:20" s="8" customFormat="1">
      <c r="A24" s="98" t="s">
        <v>26</v>
      </c>
      <c r="B24" s="85"/>
      <c r="C24" s="99"/>
      <c r="D24" s="99"/>
      <c r="E24" s="100"/>
      <c r="F24" s="30"/>
      <c r="G24" s="30">
        <v>2</v>
      </c>
      <c r="H24" s="30">
        <v>2</v>
      </c>
      <c r="I24" s="42">
        <v>2</v>
      </c>
      <c r="J24" s="101"/>
      <c r="K24" s="37">
        <f t="shared" si="5"/>
        <v>6</v>
      </c>
      <c r="L24" s="102">
        <v>6</v>
      </c>
      <c r="M24" s="30">
        <v>2</v>
      </c>
      <c r="N24" s="30">
        <v>2</v>
      </c>
      <c r="O24" s="42">
        <v>2</v>
      </c>
      <c r="P24" s="103">
        <f t="shared" si="2"/>
        <v>6</v>
      </c>
      <c r="Q24" s="104">
        <v>6</v>
      </c>
      <c r="R24" s="105">
        <f>P24+I24</f>
        <v>8</v>
      </c>
      <c r="S24" s="28"/>
      <c r="T24" s="7"/>
    </row>
    <row r="25" spans="1:20" s="8" customFormat="1">
      <c r="A25" s="59" t="s">
        <v>27</v>
      </c>
      <c r="B25" s="85"/>
      <c r="C25" s="99"/>
      <c r="D25" s="99"/>
      <c r="E25" s="100"/>
      <c r="F25" s="53"/>
      <c r="G25" s="53"/>
      <c r="H25" s="53"/>
      <c r="I25" s="54"/>
      <c r="J25" s="106"/>
      <c r="K25" s="53"/>
      <c r="L25" s="54"/>
      <c r="M25" s="30"/>
      <c r="N25" s="30">
        <v>2</v>
      </c>
      <c r="O25" s="42">
        <v>2</v>
      </c>
      <c r="P25" s="107">
        <f>M25+N25+O25</f>
        <v>4</v>
      </c>
      <c r="Q25" s="104">
        <v>4</v>
      </c>
      <c r="R25" s="105">
        <f>P25</f>
        <v>4</v>
      </c>
      <c r="S25" s="28"/>
      <c r="T25" s="7"/>
    </row>
    <row r="26" spans="1:20" s="8" customFormat="1" ht="15.75" thickBot="1">
      <c r="A26" s="108"/>
      <c r="B26" s="42"/>
      <c r="C26" s="42"/>
      <c r="D26" s="109"/>
      <c r="E26" s="42"/>
      <c r="F26" s="42"/>
      <c r="G26" s="42"/>
      <c r="H26" s="42"/>
      <c r="I26" s="42"/>
      <c r="J26" s="106"/>
      <c r="K26" s="109"/>
      <c r="L26" s="42"/>
      <c r="M26" s="42"/>
      <c r="N26" s="42"/>
      <c r="O26" s="42"/>
      <c r="P26" s="110"/>
      <c r="Q26" s="111"/>
      <c r="R26" s="105">
        <f>R23+R24+R25</f>
        <v>236</v>
      </c>
      <c r="S26" s="7"/>
      <c r="T26" s="7"/>
    </row>
    <row r="27" spans="1:20" s="8" customFormat="1" ht="16.5" thickTop="1" thickBot="1">
      <c r="A27" s="112" t="s">
        <v>28</v>
      </c>
      <c r="B27" s="105">
        <v>19</v>
      </c>
      <c r="C27" s="105">
        <v>19</v>
      </c>
      <c r="D27" s="113"/>
      <c r="E27" s="114"/>
      <c r="F27" s="105">
        <v>22</v>
      </c>
      <c r="G27" s="105">
        <v>24</v>
      </c>
      <c r="H27" s="105">
        <v>25</v>
      </c>
      <c r="I27" s="105">
        <v>25</v>
      </c>
      <c r="J27" s="105"/>
      <c r="K27" s="42"/>
      <c r="L27" s="42"/>
      <c r="M27" s="30">
        <v>30</v>
      </c>
      <c r="N27" s="30">
        <v>30</v>
      </c>
      <c r="O27" s="30">
        <v>30</v>
      </c>
      <c r="P27" s="109"/>
      <c r="Q27" s="115"/>
      <c r="R27" s="42"/>
      <c r="S27" s="7"/>
      <c r="T27" s="7"/>
    </row>
    <row r="28" spans="1:20" s="8" customFormat="1">
      <c r="A28" s="7"/>
      <c r="B28" s="116"/>
      <c r="C28" s="116"/>
      <c r="D28" s="117"/>
      <c r="E28" s="116"/>
      <c r="F28" s="116"/>
      <c r="G28" s="116"/>
      <c r="H28" s="116"/>
      <c r="I28" s="4"/>
      <c r="J28" s="5"/>
      <c r="K28" s="3"/>
      <c r="L28" s="2"/>
      <c r="M28" s="116"/>
      <c r="N28" s="116"/>
      <c r="O28" s="118"/>
      <c r="P28" s="3"/>
      <c r="Q28" s="6"/>
      <c r="R28" s="2"/>
      <c r="S28" s="7"/>
      <c r="T28" s="7"/>
    </row>
    <row r="29" spans="1:20" s="8" customFormat="1">
      <c r="A29" s="7"/>
      <c r="B29" s="116"/>
      <c r="C29" s="116"/>
      <c r="D29" s="117"/>
      <c r="E29" s="116"/>
      <c r="F29" s="116"/>
      <c r="G29" s="116"/>
      <c r="H29" s="116"/>
      <c r="I29" s="4"/>
      <c r="J29" s="5"/>
      <c r="K29" s="3"/>
      <c r="L29" s="2"/>
      <c r="M29" s="116"/>
      <c r="N29" s="116"/>
      <c r="O29" s="118"/>
      <c r="P29" s="3"/>
      <c r="Q29" s="6"/>
      <c r="R29" s="2"/>
      <c r="S29" s="7"/>
      <c r="T29" s="7"/>
    </row>
    <row r="30" spans="1:20" s="8" customFormat="1">
      <c r="A30" s="7"/>
      <c r="B30" s="4"/>
      <c r="C30" s="4"/>
      <c r="D30" s="3"/>
      <c r="E30" s="4"/>
      <c r="F30" s="4"/>
      <c r="G30" s="4"/>
      <c r="H30" s="4"/>
      <c r="I30" s="4"/>
      <c r="J30" s="5"/>
      <c r="K30" s="3"/>
      <c r="L30" s="2"/>
      <c r="M30" s="4"/>
      <c r="N30" s="4"/>
      <c r="O30" s="2"/>
      <c r="P30" s="3"/>
      <c r="Q30" s="6"/>
      <c r="R30" s="2"/>
      <c r="S30" s="7"/>
      <c r="T30" s="7"/>
    </row>
    <row r="31" spans="1:20" s="8" customFormat="1">
      <c r="A31" s="1" t="s">
        <v>0</v>
      </c>
      <c r="B31" s="4"/>
      <c r="C31" s="4"/>
      <c r="D31" s="2"/>
      <c r="E31" s="3"/>
      <c r="F31" s="6"/>
      <c r="G31" s="4"/>
      <c r="H31" s="4"/>
      <c r="I31" s="4"/>
      <c r="J31" s="5"/>
      <c r="K31" s="3"/>
      <c r="L31" s="2"/>
      <c r="M31" s="4"/>
      <c r="N31" s="4"/>
      <c r="O31" s="2"/>
      <c r="P31" s="3"/>
      <c r="Q31" s="6"/>
      <c r="R31" s="2"/>
      <c r="S31" s="28"/>
      <c r="T31" s="7"/>
    </row>
    <row r="32" spans="1:20" s="8" customFormat="1" ht="18">
      <c r="A32" s="1" t="s">
        <v>29</v>
      </c>
      <c r="B32" s="4"/>
      <c r="C32" s="10"/>
      <c r="D32" s="2"/>
      <c r="E32" s="3"/>
      <c r="F32" s="6"/>
      <c r="G32" s="4"/>
      <c r="H32" s="4"/>
      <c r="I32" s="4"/>
      <c r="J32" s="5"/>
      <c r="K32" s="119" t="s">
        <v>30</v>
      </c>
      <c r="L32" s="2"/>
      <c r="M32" s="4"/>
      <c r="N32" s="4"/>
      <c r="O32" s="2"/>
      <c r="P32" s="3"/>
      <c r="Q32" s="6"/>
      <c r="R32" s="2"/>
      <c r="S32" s="7"/>
      <c r="T32" s="7"/>
    </row>
    <row r="33" spans="1:20" s="8" customFormat="1" ht="18.75" thickBot="1">
      <c r="A33" s="9"/>
      <c r="B33" s="10"/>
      <c r="C33" s="10"/>
      <c r="D33" s="2"/>
      <c r="E33" s="3"/>
      <c r="F33" s="6"/>
      <c r="G33" s="4"/>
      <c r="H33" s="4"/>
      <c r="I33" s="4"/>
      <c r="J33" s="5"/>
      <c r="K33" s="119" t="s">
        <v>31</v>
      </c>
      <c r="L33" s="2"/>
      <c r="M33" s="4"/>
      <c r="N33" s="4"/>
      <c r="O33" s="2"/>
      <c r="P33" s="3"/>
      <c r="Q33" s="6"/>
      <c r="R33" s="2"/>
      <c r="S33" s="7"/>
      <c r="T33" s="7"/>
    </row>
    <row r="34" spans="1:20" s="8" customFormat="1" ht="18">
      <c r="A34" s="11" t="s">
        <v>2</v>
      </c>
      <c r="B34" s="17">
        <v>7</v>
      </c>
      <c r="C34" s="22">
        <v>8</v>
      </c>
      <c r="D34" s="23">
        <v>9</v>
      </c>
      <c r="E34" s="24" t="s">
        <v>3</v>
      </c>
      <c r="F34" s="25" t="s">
        <v>4</v>
      </c>
      <c r="G34" s="4"/>
      <c r="H34" s="4"/>
      <c r="I34" s="4"/>
      <c r="J34" s="5"/>
      <c r="K34" s="119" t="s">
        <v>32</v>
      </c>
      <c r="L34" s="2"/>
      <c r="M34" s="4"/>
      <c r="N34" s="4"/>
      <c r="O34" s="2"/>
      <c r="P34" s="3"/>
      <c r="Q34" s="6"/>
      <c r="R34" s="2"/>
      <c r="S34" s="7"/>
      <c r="T34" s="7"/>
    </row>
    <row r="35" spans="1:20" s="8" customFormat="1" ht="18">
      <c r="A35" s="29" t="s">
        <v>7</v>
      </c>
      <c r="B35" s="33">
        <v>3</v>
      </c>
      <c r="C35" s="35">
        <v>4</v>
      </c>
      <c r="D35" s="39">
        <v>3</v>
      </c>
      <c r="E35" s="40">
        <f>SUM(B35:D35)</f>
        <v>10</v>
      </c>
      <c r="F35" s="41">
        <v>10</v>
      </c>
      <c r="G35" s="4"/>
      <c r="H35" s="4"/>
      <c r="I35" s="4"/>
      <c r="J35" s="5"/>
      <c r="K35" s="119" t="s">
        <v>33</v>
      </c>
      <c r="L35" s="2"/>
      <c r="M35" s="4"/>
      <c r="N35" s="4"/>
      <c r="O35" s="2"/>
      <c r="P35" s="3"/>
      <c r="Q35" s="6"/>
      <c r="R35" s="2"/>
      <c r="S35" s="7"/>
      <c r="T35" s="7"/>
    </row>
    <row r="36" spans="1:20" s="8" customFormat="1" ht="18">
      <c r="A36" s="43" t="s">
        <v>8</v>
      </c>
      <c r="B36" s="120">
        <v>2</v>
      </c>
      <c r="C36" s="120">
        <v>3</v>
      </c>
      <c r="D36" s="120">
        <v>2</v>
      </c>
      <c r="E36" s="51">
        <f t="shared" ref="E36:E54" si="7">SUM(B36:D36)</f>
        <v>7</v>
      </c>
      <c r="F36" s="52">
        <v>7</v>
      </c>
      <c r="G36" s="4"/>
      <c r="H36" s="4"/>
      <c r="I36" s="4"/>
      <c r="J36" s="5"/>
      <c r="K36" s="119" t="s">
        <v>34</v>
      </c>
      <c r="L36" s="2"/>
      <c r="M36" s="4"/>
      <c r="N36" s="4"/>
      <c r="O36" s="2"/>
      <c r="P36" s="3"/>
      <c r="Q36" s="6"/>
      <c r="R36" s="2"/>
      <c r="S36" s="7"/>
      <c r="T36" s="7"/>
    </row>
    <row r="37" spans="1:20" s="8" customFormat="1" ht="18">
      <c r="A37" s="43" t="s">
        <v>9</v>
      </c>
      <c r="B37" s="79">
        <v>2</v>
      </c>
      <c r="C37" s="46">
        <v>2</v>
      </c>
      <c r="D37" s="58">
        <v>2</v>
      </c>
      <c r="E37" s="51">
        <f t="shared" si="7"/>
        <v>6</v>
      </c>
      <c r="F37" s="52">
        <v>4</v>
      </c>
      <c r="G37" s="4"/>
      <c r="H37" s="4"/>
      <c r="I37" s="4"/>
      <c r="J37" s="5"/>
      <c r="K37" s="119" t="s">
        <v>35</v>
      </c>
      <c r="L37" s="2"/>
      <c r="M37" s="4"/>
      <c r="N37" s="4"/>
      <c r="O37" s="2"/>
      <c r="P37" s="3"/>
      <c r="Q37" s="6"/>
      <c r="R37" s="2"/>
      <c r="S37" s="7"/>
      <c r="T37" s="7"/>
    </row>
    <row r="38" spans="1:20" s="8" customFormat="1" ht="18">
      <c r="A38" s="59" t="s">
        <v>10</v>
      </c>
      <c r="B38" s="49">
        <v>3</v>
      </c>
      <c r="C38" s="30">
        <v>4</v>
      </c>
      <c r="D38" s="61">
        <v>4</v>
      </c>
      <c r="E38" s="51">
        <f t="shared" si="7"/>
        <v>11</v>
      </c>
      <c r="F38" s="52">
        <v>11</v>
      </c>
      <c r="G38" s="4"/>
      <c r="H38" s="4"/>
      <c r="I38" s="4"/>
      <c r="J38" s="5"/>
      <c r="K38" s="119" t="s">
        <v>36</v>
      </c>
      <c r="L38" s="2"/>
      <c r="M38" s="4"/>
      <c r="N38" s="4"/>
      <c r="O38" s="2"/>
      <c r="P38" s="3"/>
      <c r="Q38" s="6"/>
      <c r="R38" s="2"/>
      <c r="S38" s="7"/>
      <c r="T38" s="7"/>
    </row>
    <row r="39" spans="1:20" s="8" customFormat="1" ht="18">
      <c r="A39" s="59" t="s">
        <v>11</v>
      </c>
      <c r="B39" s="68"/>
      <c r="C39" s="68"/>
      <c r="D39" s="68"/>
      <c r="E39" s="51">
        <f t="shared" si="7"/>
        <v>0</v>
      </c>
      <c r="F39" s="52">
        <v>0</v>
      </c>
      <c r="G39" s="4"/>
      <c r="H39" s="4"/>
      <c r="I39" s="4"/>
      <c r="J39" s="5"/>
      <c r="K39" s="119" t="s">
        <v>37</v>
      </c>
      <c r="L39" s="2"/>
      <c r="M39" s="4"/>
      <c r="N39" s="4"/>
      <c r="O39" s="2"/>
      <c r="P39" s="3"/>
      <c r="Q39" s="6"/>
      <c r="R39" s="2"/>
      <c r="S39" s="7"/>
      <c r="T39" s="7"/>
    </row>
    <row r="40" spans="1:20" s="8" customFormat="1" ht="18">
      <c r="A40" s="59" t="s">
        <v>12</v>
      </c>
      <c r="B40" s="49">
        <v>2</v>
      </c>
      <c r="C40" s="30">
        <v>2</v>
      </c>
      <c r="D40" s="61">
        <v>3</v>
      </c>
      <c r="E40" s="51">
        <f t="shared" si="7"/>
        <v>7</v>
      </c>
      <c r="F40" s="52">
        <v>7</v>
      </c>
      <c r="G40" s="4"/>
      <c r="H40" s="4"/>
      <c r="I40" s="4"/>
      <c r="J40" s="5"/>
      <c r="K40" s="119" t="s">
        <v>38</v>
      </c>
      <c r="L40" s="2"/>
      <c r="M40" s="4"/>
      <c r="N40" s="4"/>
      <c r="O40" s="2"/>
      <c r="P40" s="3"/>
      <c r="Q40" s="6"/>
      <c r="R40" s="2"/>
      <c r="S40" s="7"/>
      <c r="T40" s="7"/>
    </row>
    <row r="41" spans="1:20" s="8" customFormat="1" ht="18">
      <c r="A41" s="59" t="s">
        <v>13</v>
      </c>
      <c r="B41" s="49">
        <v>2</v>
      </c>
      <c r="C41" s="30">
        <v>3</v>
      </c>
      <c r="D41" s="61">
        <v>2</v>
      </c>
      <c r="E41" s="51">
        <f t="shared" si="7"/>
        <v>7</v>
      </c>
      <c r="F41" s="52">
        <v>7</v>
      </c>
      <c r="G41" s="4"/>
      <c r="H41" s="4"/>
      <c r="I41" s="4"/>
      <c r="J41" s="5"/>
      <c r="K41" s="119" t="s">
        <v>39</v>
      </c>
      <c r="L41" s="2"/>
      <c r="M41" s="4"/>
      <c r="N41" s="4"/>
      <c r="O41" s="2"/>
      <c r="P41" s="3"/>
      <c r="Q41" s="6"/>
      <c r="R41" s="2"/>
      <c r="S41" s="7"/>
      <c r="T41" s="7"/>
    </row>
    <row r="42" spans="1:20" s="8" customFormat="1" ht="18">
      <c r="A42" s="59" t="s">
        <v>14</v>
      </c>
      <c r="B42" s="49">
        <v>0.5</v>
      </c>
      <c r="C42" s="30">
        <v>1.5</v>
      </c>
      <c r="D42" s="61">
        <v>1</v>
      </c>
      <c r="E42" s="51">
        <f t="shared" si="7"/>
        <v>3</v>
      </c>
      <c r="F42" s="52">
        <v>3</v>
      </c>
      <c r="G42" s="4"/>
      <c r="H42" s="4"/>
      <c r="I42" s="4"/>
      <c r="J42" s="5"/>
      <c r="K42" s="119" t="s">
        <v>40</v>
      </c>
      <c r="L42" s="2"/>
      <c r="M42" s="4"/>
      <c r="N42" s="4"/>
      <c r="O42" s="2"/>
      <c r="P42" s="3"/>
      <c r="Q42" s="6"/>
      <c r="R42" s="2"/>
      <c r="S42" s="7"/>
      <c r="T42" s="7"/>
    </row>
    <row r="43" spans="1:20" s="8" customFormat="1" ht="18">
      <c r="A43" s="43" t="s">
        <v>15</v>
      </c>
      <c r="B43" s="79">
        <v>1</v>
      </c>
      <c r="C43" s="46">
        <v>1</v>
      </c>
      <c r="D43" s="58">
        <v>1</v>
      </c>
      <c r="E43" s="51">
        <f t="shared" si="7"/>
        <v>3</v>
      </c>
      <c r="F43" s="52">
        <v>3</v>
      </c>
      <c r="G43" s="4"/>
      <c r="H43" s="4"/>
      <c r="I43" s="4"/>
      <c r="J43" s="5"/>
      <c r="K43" s="119" t="s">
        <v>41</v>
      </c>
      <c r="L43" s="2"/>
      <c r="M43" s="4"/>
      <c r="N43" s="4"/>
      <c r="O43" s="2"/>
      <c r="P43" s="3"/>
      <c r="Q43" s="6"/>
      <c r="R43" s="2"/>
      <c r="S43" s="7"/>
      <c r="T43" s="7"/>
    </row>
    <row r="44" spans="1:20" s="8" customFormat="1" ht="18">
      <c r="A44" s="59" t="s">
        <v>16</v>
      </c>
      <c r="B44" s="49">
        <v>2</v>
      </c>
      <c r="C44" s="30">
        <v>2</v>
      </c>
      <c r="D44" s="61">
        <v>3</v>
      </c>
      <c r="E44" s="51">
        <f t="shared" si="7"/>
        <v>7</v>
      </c>
      <c r="F44" s="52">
        <v>7</v>
      </c>
      <c r="G44" s="4"/>
      <c r="H44" s="4"/>
      <c r="I44" s="4"/>
      <c r="J44" s="5"/>
      <c r="K44" s="119" t="s">
        <v>42</v>
      </c>
      <c r="L44" s="2"/>
      <c r="M44" s="4"/>
      <c r="N44" s="4"/>
      <c r="O44" s="2"/>
      <c r="P44" s="3"/>
      <c r="Q44" s="6"/>
      <c r="R44" s="2"/>
      <c r="S44" s="7"/>
      <c r="T44" s="7"/>
    </row>
    <row r="45" spans="1:20" s="8" customFormat="1" ht="18">
      <c r="A45" s="59" t="s">
        <v>17</v>
      </c>
      <c r="B45" s="49">
        <v>2</v>
      </c>
      <c r="C45" s="30">
        <v>0</v>
      </c>
      <c r="D45" s="61">
        <v>0</v>
      </c>
      <c r="E45" s="51">
        <f t="shared" si="7"/>
        <v>2</v>
      </c>
      <c r="F45" s="52">
        <v>2</v>
      </c>
      <c r="G45" s="4"/>
      <c r="H45" s="4"/>
      <c r="I45" s="4"/>
      <c r="J45" s="5"/>
      <c r="K45" s="119" t="s">
        <v>43</v>
      </c>
      <c r="L45" s="2"/>
      <c r="M45" s="4"/>
      <c r="N45" s="4"/>
      <c r="O45" s="2"/>
      <c r="P45" s="3"/>
      <c r="Q45" s="6"/>
      <c r="R45" s="2"/>
      <c r="S45" s="7"/>
      <c r="T45" s="7"/>
    </row>
    <row r="46" spans="1:20" s="8" customFormat="1" ht="18">
      <c r="A46" s="59" t="s">
        <v>18</v>
      </c>
      <c r="B46" s="49">
        <v>2</v>
      </c>
      <c r="C46" s="30">
        <v>0</v>
      </c>
      <c r="D46" s="61">
        <v>0</v>
      </c>
      <c r="E46" s="51">
        <f t="shared" si="7"/>
        <v>2</v>
      </c>
      <c r="F46" s="52">
        <v>2</v>
      </c>
      <c r="G46" s="4"/>
      <c r="H46" s="4"/>
      <c r="I46" s="4"/>
      <c r="J46" s="5"/>
      <c r="K46" s="119" t="s">
        <v>44</v>
      </c>
      <c r="L46" s="2"/>
      <c r="M46" s="4"/>
      <c r="N46" s="4"/>
      <c r="O46" s="2"/>
      <c r="P46" s="3"/>
      <c r="Q46" s="6"/>
      <c r="R46" s="2"/>
      <c r="S46" s="7"/>
      <c r="T46" s="7"/>
    </row>
    <row r="47" spans="1:20" s="8" customFormat="1">
      <c r="A47" s="59" t="s">
        <v>19</v>
      </c>
      <c r="B47" s="49">
        <v>2</v>
      </c>
      <c r="C47" s="30">
        <v>0</v>
      </c>
      <c r="D47" s="61">
        <v>0</v>
      </c>
      <c r="E47" s="51">
        <f t="shared" si="7"/>
        <v>2</v>
      </c>
      <c r="F47" s="52">
        <v>2</v>
      </c>
      <c r="G47" s="4"/>
      <c r="H47" s="4"/>
      <c r="I47" s="4"/>
      <c r="J47" s="5"/>
      <c r="K47" s="3"/>
      <c r="L47" s="2"/>
      <c r="M47" s="4"/>
      <c r="N47" s="4"/>
      <c r="O47" s="2"/>
      <c r="P47" s="3"/>
      <c r="Q47" s="6"/>
      <c r="R47" s="2"/>
      <c r="S47" s="7"/>
      <c r="T47" s="7"/>
    </row>
    <row r="48" spans="1:20" s="8" customFormat="1">
      <c r="A48" s="59" t="s">
        <v>20</v>
      </c>
      <c r="B48" s="49">
        <v>2</v>
      </c>
      <c r="C48" s="30">
        <v>3</v>
      </c>
      <c r="D48" s="61">
        <v>2</v>
      </c>
      <c r="E48" s="51">
        <f t="shared" si="7"/>
        <v>7</v>
      </c>
      <c r="F48" s="52">
        <v>7</v>
      </c>
      <c r="G48" s="4"/>
      <c r="H48" s="4"/>
      <c r="I48" s="4"/>
      <c r="J48" s="5"/>
      <c r="K48" s="3"/>
      <c r="L48" s="2"/>
      <c r="M48" s="4"/>
      <c r="N48" s="4"/>
      <c r="O48" s="2"/>
      <c r="P48" s="3"/>
      <c r="Q48" s="6"/>
      <c r="R48" s="2"/>
      <c r="S48" s="7"/>
      <c r="T48" s="7"/>
    </row>
    <row r="49" spans="1:20" s="8" customFormat="1">
      <c r="A49" s="59" t="s">
        <v>21</v>
      </c>
      <c r="B49" s="49">
        <v>3</v>
      </c>
      <c r="C49" s="30">
        <v>0</v>
      </c>
      <c r="D49" s="61">
        <v>0</v>
      </c>
      <c r="E49" s="51">
        <f t="shared" si="7"/>
        <v>3</v>
      </c>
      <c r="F49" s="52">
        <v>3</v>
      </c>
      <c r="G49" s="4"/>
      <c r="H49" s="4"/>
      <c r="I49" s="4"/>
      <c r="J49" s="5"/>
      <c r="K49" s="3"/>
      <c r="L49" s="2"/>
      <c r="M49" s="4"/>
      <c r="N49" s="4"/>
      <c r="O49" s="2"/>
      <c r="P49" s="3"/>
      <c r="Q49" s="6"/>
      <c r="R49" s="2"/>
      <c r="S49" s="7"/>
      <c r="T49" s="7"/>
    </row>
    <row r="50" spans="1:20" s="8" customFormat="1">
      <c r="A50" s="59" t="s">
        <v>22</v>
      </c>
      <c r="B50" s="49">
        <v>1</v>
      </c>
      <c r="C50" s="30">
        <v>1</v>
      </c>
      <c r="D50" s="61">
        <v>3</v>
      </c>
      <c r="E50" s="51">
        <f t="shared" si="7"/>
        <v>5</v>
      </c>
      <c r="F50" s="52">
        <v>5</v>
      </c>
      <c r="G50" s="4"/>
      <c r="H50" s="4"/>
      <c r="I50" s="4"/>
      <c r="J50" s="5"/>
      <c r="K50" s="3"/>
      <c r="L50" s="2"/>
      <c r="M50" s="4"/>
      <c r="N50" s="4"/>
      <c r="O50" s="2"/>
      <c r="P50" s="3"/>
      <c r="Q50" s="6"/>
      <c r="R50" s="2"/>
      <c r="S50" s="7"/>
      <c r="T50" s="7"/>
    </row>
    <row r="51" spans="1:20" s="8" customFormat="1">
      <c r="A51" s="59" t="s">
        <v>23</v>
      </c>
      <c r="B51" s="30">
        <v>0.5</v>
      </c>
      <c r="C51" s="30">
        <v>0.5</v>
      </c>
      <c r="D51" s="30">
        <v>1</v>
      </c>
      <c r="E51" s="91">
        <f t="shared" si="7"/>
        <v>2</v>
      </c>
      <c r="F51" s="52">
        <v>2</v>
      </c>
      <c r="G51" s="4"/>
      <c r="H51" s="4"/>
      <c r="I51" s="4"/>
      <c r="J51" s="5"/>
      <c r="K51" s="3"/>
      <c r="L51" s="2"/>
      <c r="M51" s="4"/>
      <c r="N51" s="4"/>
      <c r="O51" s="2"/>
      <c r="P51" s="3"/>
      <c r="Q51" s="6"/>
      <c r="R51" s="2"/>
      <c r="S51" s="7"/>
      <c r="T51" s="7"/>
    </row>
    <row r="52" spans="1:20" s="8" customFormat="1">
      <c r="A52" s="59" t="s">
        <v>24</v>
      </c>
      <c r="B52" s="30">
        <v>0</v>
      </c>
      <c r="C52" s="30">
        <v>3</v>
      </c>
      <c r="D52" s="30">
        <v>3</v>
      </c>
      <c r="E52" s="91">
        <f t="shared" si="7"/>
        <v>6</v>
      </c>
      <c r="F52" s="52">
        <v>6</v>
      </c>
      <c r="G52" s="4"/>
      <c r="H52" s="4"/>
      <c r="I52" s="4"/>
      <c r="J52" s="5"/>
      <c r="K52" s="3"/>
      <c r="L52" s="2"/>
      <c r="M52" s="4"/>
      <c r="N52" s="4"/>
      <c r="O52" s="2"/>
      <c r="P52" s="3"/>
      <c r="Q52" s="6"/>
      <c r="R52" s="2"/>
      <c r="S52" s="7"/>
      <c r="T52" s="7"/>
    </row>
    <row r="53" spans="1:20" s="8" customFormat="1">
      <c r="A53" s="94" t="s">
        <v>25</v>
      </c>
      <c r="B53" s="95">
        <f>SUM(B35:B52)</f>
        <v>30</v>
      </c>
      <c r="C53" s="95">
        <f>SUM(C35:C52)</f>
        <v>30</v>
      </c>
      <c r="D53" s="95">
        <f t="shared" ref="D53" si="8">SUM(D35:D52)</f>
        <v>30</v>
      </c>
      <c r="E53" s="97"/>
      <c r="F53" s="95"/>
      <c r="G53" s="4"/>
      <c r="H53" s="4"/>
      <c r="I53" s="4"/>
      <c r="J53" s="5"/>
      <c r="K53" s="3"/>
      <c r="L53" s="2"/>
      <c r="M53" s="4"/>
      <c r="N53" s="4"/>
      <c r="O53" s="2"/>
      <c r="P53" s="3"/>
      <c r="Q53" s="6"/>
      <c r="R53" s="2"/>
      <c r="S53" s="7"/>
      <c r="T53" s="7"/>
    </row>
    <row r="54" spans="1:20" s="8" customFormat="1">
      <c r="A54" s="98" t="s">
        <v>26</v>
      </c>
      <c r="B54" s="30">
        <v>2</v>
      </c>
      <c r="C54" s="30">
        <v>2</v>
      </c>
      <c r="D54" s="42">
        <v>2</v>
      </c>
      <c r="E54" s="103">
        <f t="shared" si="7"/>
        <v>6</v>
      </c>
      <c r="F54" s="104">
        <v>6</v>
      </c>
      <c r="G54" s="4"/>
      <c r="H54" s="4"/>
      <c r="I54" s="4"/>
      <c r="J54" s="5"/>
      <c r="K54" s="3"/>
      <c r="L54" s="2"/>
      <c r="M54" s="4"/>
      <c r="N54" s="4"/>
      <c r="O54" s="2"/>
      <c r="P54" s="3"/>
      <c r="Q54" s="6"/>
      <c r="R54" s="2"/>
      <c r="S54" s="7"/>
      <c r="T54" s="7"/>
    </row>
    <row r="55" spans="1:20" s="8" customFormat="1">
      <c r="A55" s="59" t="s">
        <v>27</v>
      </c>
      <c r="B55" s="30"/>
      <c r="C55" s="30">
        <v>2</v>
      </c>
      <c r="D55" s="42">
        <v>2</v>
      </c>
      <c r="E55" s="107">
        <f>B55+C55+D55</f>
        <v>4</v>
      </c>
      <c r="F55" s="104">
        <v>4</v>
      </c>
      <c r="G55" s="4"/>
      <c r="H55" s="4"/>
      <c r="I55" s="4"/>
      <c r="J55" s="5"/>
      <c r="K55" s="3"/>
      <c r="L55" s="2"/>
      <c r="M55" s="4"/>
      <c r="N55" s="4"/>
      <c r="O55" s="2"/>
      <c r="P55" s="3"/>
      <c r="Q55" s="6"/>
      <c r="R55" s="2"/>
      <c r="S55" s="7"/>
      <c r="T55" s="7"/>
    </row>
    <row r="56" spans="1:20" s="8" customFormat="1" ht="15.75" thickBot="1">
      <c r="A56" s="108"/>
      <c r="B56" s="42"/>
      <c r="C56" s="42"/>
      <c r="D56" s="42"/>
      <c r="E56" s="110"/>
      <c r="F56" s="111"/>
      <c r="G56" s="4"/>
      <c r="H56" s="4"/>
      <c r="I56" s="4"/>
      <c r="J56" s="5"/>
      <c r="K56" s="3"/>
      <c r="L56" s="2"/>
      <c r="M56" s="4"/>
      <c r="N56" s="4"/>
      <c r="O56" s="2"/>
      <c r="P56" s="3"/>
      <c r="Q56" s="6"/>
      <c r="R56" s="2"/>
      <c r="S56" s="7"/>
      <c r="T56" s="7"/>
    </row>
    <row r="57" spans="1:20" s="8" customFormat="1" ht="16.5" thickTop="1" thickBot="1">
      <c r="A57" s="112" t="s">
        <v>28</v>
      </c>
      <c r="B57" s="30">
        <v>30</v>
      </c>
      <c r="C57" s="30">
        <v>30</v>
      </c>
      <c r="D57" s="30">
        <v>30</v>
      </c>
      <c r="E57" s="109"/>
      <c r="F57" s="115"/>
      <c r="G57" s="4"/>
      <c r="H57" s="4"/>
      <c r="I57" s="4"/>
      <c r="J57" s="5"/>
      <c r="K57" s="3"/>
      <c r="L57" s="2"/>
      <c r="M57" s="4"/>
      <c r="N57" s="4"/>
      <c r="O57" s="2"/>
      <c r="P57" s="3"/>
      <c r="Q57" s="6"/>
      <c r="R57" s="2"/>
      <c r="S57" s="7"/>
      <c r="T57" s="7"/>
    </row>
    <row r="58" spans="1:20" s="8" customFormat="1">
      <c r="A58" s="7"/>
      <c r="B58" s="4"/>
      <c r="C58" s="4"/>
      <c r="D58" s="3"/>
      <c r="E58" s="4"/>
      <c r="F58" s="4"/>
      <c r="G58" s="4"/>
      <c r="H58" s="4"/>
      <c r="I58" s="4"/>
      <c r="J58" s="5"/>
      <c r="K58" s="3"/>
      <c r="L58" s="2"/>
      <c r="M58" s="4"/>
      <c r="N58" s="4"/>
      <c r="O58" s="2"/>
      <c r="P58" s="3"/>
      <c r="Q58" s="6"/>
      <c r="R58" s="2"/>
      <c r="S58" s="7"/>
      <c r="T58" s="7"/>
    </row>
    <row r="59" spans="1:20" ht="30">
      <c r="A59" s="121"/>
      <c r="B59" s="122"/>
      <c r="C59" s="122"/>
      <c r="D59" s="123"/>
      <c r="E59" s="122"/>
      <c r="F59" s="122"/>
      <c r="G59" s="122"/>
      <c r="H59" s="122"/>
      <c r="I59" s="122"/>
      <c r="J59" s="124"/>
      <c r="K59" s="125"/>
      <c r="L59" s="126"/>
      <c r="M59" s="122"/>
      <c r="N59" s="122"/>
      <c r="O59" s="126"/>
      <c r="P59" s="123"/>
      <c r="Q59" s="127"/>
      <c r="R59" s="126"/>
      <c r="S59" s="121"/>
      <c r="T59" s="121"/>
    </row>
    <row r="60" spans="1:20" ht="30">
      <c r="A60" s="121"/>
      <c r="B60" s="122"/>
      <c r="C60" s="122"/>
      <c r="D60" s="123"/>
      <c r="E60" s="122"/>
      <c r="F60" s="122"/>
      <c r="G60" s="122"/>
      <c r="H60" s="122"/>
      <c r="I60" s="122"/>
      <c r="J60" s="124"/>
      <c r="K60" s="125"/>
      <c r="L60" s="126"/>
      <c r="M60" s="122"/>
      <c r="N60" s="122"/>
      <c r="O60" s="126"/>
      <c r="P60" s="123"/>
      <c r="Q60" s="127"/>
      <c r="R60" s="126"/>
      <c r="S60" s="121"/>
      <c r="T60" s="1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City of Helsinki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sipplee</dc:creator>
  <cp:keywords/>
  <dc:description/>
  <cp:lastModifiedBy>Anja Laaksonen</cp:lastModifiedBy>
  <cp:revision/>
  <dcterms:created xsi:type="dcterms:W3CDTF">2018-04-12T11:27:35Z</dcterms:created>
  <dcterms:modified xsi:type="dcterms:W3CDTF">2018-04-12T11:42:44Z</dcterms:modified>
  <cp:category/>
  <cp:contentStatus/>
</cp:coreProperties>
</file>