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rastot\liitteet-2019\Kymp\liikenne-ja-kartat\liikennetutkimus ja tilastot\"/>
    </mc:Choice>
  </mc:AlternateContent>
  <bookViews>
    <workbookView xWindow="14520" yWindow="576" windowWidth="4680" windowHeight="5880" tabRatio="892" firstSheet="1" activeTab="1"/>
  </bookViews>
  <sheets>
    <sheet name="Selitteet" sheetId="15" r:id="rId1"/>
    <sheet name="Sektorit" sheetId="31" r:id="rId2"/>
    <sheet name="2018_NP" sheetId="29" r:id="rId3"/>
    <sheet name="2018_K" sheetId="30" r:id="rId4"/>
    <sheet name="2017_NP" sheetId="1" r:id="rId5"/>
    <sheet name="2016_NP" sheetId="6" r:id="rId6"/>
    <sheet name="2015_NP" sheetId="7" r:id="rId7"/>
    <sheet name="2014_NP" sheetId="8" r:id="rId8"/>
    <sheet name="2014_K" sheetId="9" r:id="rId9"/>
    <sheet name="2013_NP" sheetId="12" r:id="rId10"/>
    <sheet name="2012_NP" sheetId="13" r:id="rId11"/>
    <sheet name="2011_NP" sheetId="14" r:id="rId12"/>
    <sheet name="2010_NP" sheetId="11" r:id="rId13"/>
    <sheet name="2010_K" sheetId="10" r:id="rId14"/>
    <sheet name="2009_NP" sheetId="16" r:id="rId15"/>
    <sheet name="2008_NP" sheetId="17" r:id="rId16"/>
    <sheet name="2007_NP" sheetId="18" r:id="rId17"/>
    <sheet name="2006_N" sheetId="19" r:id="rId18"/>
    <sheet name="2006_K" sheetId="26" r:id="rId19"/>
    <sheet name="2005_N" sheetId="20" r:id="rId20"/>
    <sheet name="2004_N" sheetId="21" r:id="rId21"/>
    <sheet name="2003_N" sheetId="22" r:id="rId22"/>
    <sheet name="2002_N" sheetId="23" r:id="rId23"/>
    <sheet name="2002_K" sheetId="27" r:id="rId24"/>
    <sheet name="2001_N" sheetId="24" r:id="rId25"/>
    <sheet name="2000_N" sheetId="25" r:id="rId26"/>
    <sheet name="2000_K" sheetId="28" r:id="rId27"/>
  </sheets>
  <definedNames>
    <definedName name="_AMO_UniqueIdentifier" hidden="1">"'c2ec3a93-7772-4d60-8703-6c1e18eb156d'"</definedName>
  </definedNames>
  <calcPr calcId="162913"/>
</workbook>
</file>

<file path=xl/calcChain.xml><?xml version="1.0" encoding="utf-8"?>
<calcChain xmlns="http://schemas.openxmlformats.org/spreadsheetml/2006/main">
  <c r="D51" i="18" l="1"/>
  <c r="D50" i="18"/>
  <c r="D49" i="18"/>
  <c r="D48" i="18"/>
  <c r="D47" i="18"/>
  <c r="D46" i="18"/>
  <c r="D45" i="18"/>
  <c r="D44" i="18"/>
  <c r="G62" i="31"/>
  <c r="G57" i="31"/>
  <c r="E62" i="31"/>
  <c r="E57" i="31"/>
  <c r="E58" i="31"/>
  <c r="G58" i="31" s="1"/>
  <c r="E59" i="31"/>
  <c r="G59" i="31" s="1"/>
  <c r="E60" i="31"/>
  <c r="G60" i="31" s="1"/>
  <c r="E61" i="31"/>
  <c r="G61" i="31" s="1"/>
  <c r="E63" i="31"/>
  <c r="E64" i="31"/>
  <c r="E65" i="31"/>
  <c r="E66" i="31"/>
  <c r="E67" i="31"/>
  <c r="E68" i="31"/>
  <c r="E51" i="29" l="1"/>
  <c r="B53" i="29" l="1"/>
  <c r="C53" i="29"/>
  <c r="D53" i="29"/>
  <c r="E52" i="29"/>
  <c r="E50" i="29"/>
  <c r="E49" i="29"/>
  <c r="E48" i="29"/>
  <c r="E47" i="29"/>
  <c r="E46" i="29"/>
  <c r="E45" i="29"/>
  <c r="E53" i="29" l="1"/>
  <c r="D36" i="29"/>
  <c r="Q10" i="29"/>
  <c r="Q6" i="29"/>
  <c r="J17" i="29" l="1"/>
  <c r="E44" i="30" l="1"/>
  <c r="J44" i="30"/>
  <c r="B44" i="30"/>
  <c r="J36" i="29"/>
  <c r="S28" i="23" l="1"/>
  <c r="R9" i="23"/>
  <c r="Q9" i="20"/>
  <c r="Q28" i="12"/>
  <c r="Q32" i="1"/>
  <c r="Y32" i="1"/>
  <c r="W32" i="1"/>
  <c r="V32" i="1"/>
  <c r="U32" i="1"/>
  <c r="T32" i="1"/>
  <c r="S32" i="1"/>
  <c r="R32" i="1"/>
  <c r="Y28" i="1"/>
  <c r="W28" i="1"/>
  <c r="V28" i="1"/>
  <c r="U28" i="1"/>
  <c r="T28" i="1"/>
  <c r="S28" i="1"/>
  <c r="R28" i="1"/>
  <c r="Q28" i="1"/>
  <c r="Y13" i="1"/>
  <c r="W13" i="1"/>
  <c r="V13" i="1"/>
  <c r="U13" i="1"/>
  <c r="T13" i="1"/>
  <c r="S13" i="1"/>
  <c r="R13" i="1"/>
  <c r="Q13" i="1"/>
  <c r="Y9" i="1"/>
  <c r="W9" i="1"/>
  <c r="V9" i="1"/>
  <c r="U9" i="1"/>
  <c r="T9" i="1"/>
  <c r="S9" i="1"/>
  <c r="R9" i="1"/>
  <c r="Q9" i="1"/>
  <c r="R5" i="18"/>
  <c r="Q5" i="18"/>
  <c r="C6" i="31" l="1"/>
  <c r="D6" i="31"/>
  <c r="E6" i="31"/>
  <c r="F6" i="31"/>
  <c r="G6" i="31"/>
  <c r="H6" i="31"/>
  <c r="I6" i="31"/>
  <c r="J6" i="31"/>
  <c r="K6" i="31"/>
  <c r="L6" i="31"/>
  <c r="C5" i="31"/>
  <c r="D5" i="31"/>
  <c r="E5" i="31"/>
  <c r="F5" i="31"/>
  <c r="G5" i="31"/>
  <c r="H5" i="31"/>
  <c r="I5" i="31"/>
  <c r="J5" i="31"/>
  <c r="K5" i="31"/>
  <c r="L5" i="31"/>
  <c r="Z28" i="25"/>
  <c r="Y28" i="25"/>
  <c r="X28" i="25"/>
  <c r="W28" i="25"/>
  <c r="V28" i="25"/>
  <c r="U28" i="25"/>
  <c r="T28" i="25"/>
  <c r="S28" i="25"/>
  <c r="R28" i="25"/>
  <c r="Q28" i="25"/>
  <c r="Z24" i="25"/>
  <c r="Y24" i="25"/>
  <c r="X24" i="25"/>
  <c r="W24" i="25"/>
  <c r="V24" i="25"/>
  <c r="U24" i="25"/>
  <c r="T24" i="25"/>
  <c r="S24" i="25"/>
  <c r="R24" i="25"/>
  <c r="Q24" i="25"/>
  <c r="Z9" i="25"/>
  <c r="Y9" i="25"/>
  <c r="X9" i="25"/>
  <c r="W9" i="25"/>
  <c r="V9" i="25"/>
  <c r="U9" i="25"/>
  <c r="T9" i="25"/>
  <c r="S9" i="25"/>
  <c r="R9" i="25"/>
  <c r="Q9" i="25"/>
  <c r="Z5" i="25"/>
  <c r="Y5" i="25"/>
  <c r="X5" i="25"/>
  <c r="W5" i="25"/>
  <c r="V5" i="25"/>
  <c r="U5" i="25"/>
  <c r="T5" i="25"/>
  <c r="S5" i="25"/>
  <c r="R5" i="25"/>
  <c r="Q5" i="25"/>
  <c r="Z28" i="24"/>
  <c r="Y28" i="24"/>
  <c r="X28" i="24"/>
  <c r="W28" i="24"/>
  <c r="V28" i="24"/>
  <c r="U28" i="24"/>
  <c r="T28" i="24"/>
  <c r="S28" i="24"/>
  <c r="R28" i="24"/>
  <c r="Q28" i="24"/>
  <c r="Z24" i="24"/>
  <c r="Y24" i="24"/>
  <c r="X24" i="24"/>
  <c r="W24" i="24"/>
  <c r="V24" i="24"/>
  <c r="U24" i="24"/>
  <c r="T24" i="24"/>
  <c r="S24" i="24"/>
  <c r="R24" i="24"/>
  <c r="Q24" i="24"/>
  <c r="Z9" i="24"/>
  <c r="Y9" i="24"/>
  <c r="X9" i="24"/>
  <c r="W9" i="24"/>
  <c r="V9" i="24"/>
  <c r="U9" i="24"/>
  <c r="T9" i="24"/>
  <c r="S9" i="24"/>
  <c r="R9" i="24"/>
  <c r="Q9" i="24"/>
  <c r="Z5" i="24"/>
  <c r="Y5" i="24"/>
  <c r="X5" i="24"/>
  <c r="W5" i="24"/>
  <c r="V5" i="24"/>
  <c r="U5" i="24"/>
  <c r="T5" i="24"/>
  <c r="S5" i="24"/>
  <c r="R5" i="24"/>
  <c r="Q5" i="24"/>
  <c r="Z28" i="23"/>
  <c r="Y28" i="23"/>
  <c r="X28" i="23"/>
  <c r="W28" i="23"/>
  <c r="V28" i="23"/>
  <c r="U28" i="23"/>
  <c r="T28" i="23"/>
  <c r="R28" i="23"/>
  <c r="Q28" i="23"/>
  <c r="Z24" i="23"/>
  <c r="Y24" i="23"/>
  <c r="X24" i="23"/>
  <c r="W24" i="23"/>
  <c r="V24" i="23"/>
  <c r="U24" i="23"/>
  <c r="T24" i="23"/>
  <c r="S24" i="23"/>
  <c r="R24" i="23"/>
  <c r="Q24" i="23"/>
  <c r="Z9" i="23"/>
  <c r="Y9" i="23"/>
  <c r="X9" i="23"/>
  <c r="W9" i="23"/>
  <c r="V9" i="23"/>
  <c r="U9" i="23"/>
  <c r="T9" i="23"/>
  <c r="S9" i="23"/>
  <c r="Q9" i="23"/>
  <c r="Z5" i="23"/>
  <c r="Y5" i="23"/>
  <c r="X5" i="23"/>
  <c r="W5" i="23"/>
  <c r="V5" i="23"/>
  <c r="U5" i="23"/>
  <c r="T5" i="23"/>
  <c r="S5" i="23"/>
  <c r="R5" i="23"/>
  <c r="Q5" i="23"/>
  <c r="Z28" i="22"/>
  <c r="Y28" i="22"/>
  <c r="X28" i="22"/>
  <c r="W28" i="22"/>
  <c r="V28" i="22"/>
  <c r="U28" i="22"/>
  <c r="T28" i="22"/>
  <c r="S28" i="22"/>
  <c r="R28" i="22"/>
  <c r="Q28" i="22"/>
  <c r="Z24" i="22"/>
  <c r="Y24" i="22"/>
  <c r="X24" i="22"/>
  <c r="W24" i="22"/>
  <c r="V24" i="22"/>
  <c r="U24" i="22"/>
  <c r="T24" i="22"/>
  <c r="S24" i="22"/>
  <c r="R24" i="22"/>
  <c r="Q24" i="22"/>
  <c r="Z9" i="22"/>
  <c r="Y9" i="22"/>
  <c r="X9" i="22"/>
  <c r="W9" i="22"/>
  <c r="V9" i="22"/>
  <c r="U9" i="22"/>
  <c r="T9" i="22"/>
  <c r="S9" i="22"/>
  <c r="R9" i="22"/>
  <c r="Q9" i="22"/>
  <c r="Z5" i="22"/>
  <c r="Y5" i="22"/>
  <c r="X5" i="22"/>
  <c r="W5" i="22"/>
  <c r="V5" i="22"/>
  <c r="U5" i="22"/>
  <c r="T5" i="22"/>
  <c r="S5" i="22"/>
  <c r="R5" i="22"/>
  <c r="Q5" i="22"/>
  <c r="Z28" i="21"/>
  <c r="Y28" i="21"/>
  <c r="X28" i="21"/>
  <c r="W28" i="21"/>
  <c r="V28" i="21"/>
  <c r="U28" i="21"/>
  <c r="T28" i="21"/>
  <c r="S28" i="21"/>
  <c r="R28" i="21"/>
  <c r="Q28" i="21"/>
  <c r="Z24" i="21"/>
  <c r="Y24" i="21"/>
  <c r="X24" i="21"/>
  <c r="W24" i="21"/>
  <c r="V24" i="21"/>
  <c r="U24" i="21"/>
  <c r="T24" i="21"/>
  <c r="S24" i="21"/>
  <c r="R24" i="21"/>
  <c r="Q24" i="21"/>
  <c r="Z9" i="21"/>
  <c r="Y9" i="21"/>
  <c r="X9" i="21"/>
  <c r="W9" i="21"/>
  <c r="V9" i="21"/>
  <c r="U9" i="21"/>
  <c r="T9" i="21"/>
  <c r="S9" i="21"/>
  <c r="R9" i="21"/>
  <c r="Q9" i="21"/>
  <c r="Z5" i="21"/>
  <c r="Y5" i="21"/>
  <c r="X5" i="21"/>
  <c r="W5" i="21"/>
  <c r="V5" i="21"/>
  <c r="U5" i="21"/>
  <c r="T5" i="21"/>
  <c r="S5" i="21"/>
  <c r="R5" i="21"/>
  <c r="Q5" i="21"/>
  <c r="Z28" i="20"/>
  <c r="Y28" i="20"/>
  <c r="X28" i="20"/>
  <c r="W28" i="20"/>
  <c r="V28" i="20"/>
  <c r="U28" i="20"/>
  <c r="T28" i="20"/>
  <c r="S28" i="20"/>
  <c r="R28" i="20"/>
  <c r="Q28" i="20"/>
  <c r="Z24" i="20"/>
  <c r="Y24" i="20"/>
  <c r="X24" i="20"/>
  <c r="W24" i="20"/>
  <c r="V24" i="20"/>
  <c r="U24" i="20"/>
  <c r="T24" i="20"/>
  <c r="S24" i="20"/>
  <c r="R24" i="20"/>
  <c r="Q24" i="20"/>
  <c r="Z9" i="20"/>
  <c r="Y9" i="20"/>
  <c r="X9" i="20"/>
  <c r="W9" i="20"/>
  <c r="V9" i="20"/>
  <c r="U9" i="20"/>
  <c r="T9" i="20"/>
  <c r="S9" i="20"/>
  <c r="R9" i="20"/>
  <c r="Z5" i="20"/>
  <c r="Y5" i="20"/>
  <c r="X5" i="20"/>
  <c r="W5" i="20"/>
  <c r="V5" i="20"/>
  <c r="U5" i="20"/>
  <c r="T5" i="20"/>
  <c r="S5" i="20"/>
  <c r="R5" i="20"/>
  <c r="Q5" i="20"/>
  <c r="Z28" i="19"/>
  <c r="Y28" i="19"/>
  <c r="X28" i="19"/>
  <c r="W28" i="19"/>
  <c r="V28" i="19"/>
  <c r="U28" i="19"/>
  <c r="T28" i="19"/>
  <c r="S28" i="19"/>
  <c r="R28" i="19"/>
  <c r="Q28" i="19"/>
  <c r="Z24" i="19"/>
  <c r="Y24" i="19"/>
  <c r="X24" i="19"/>
  <c r="W24" i="19"/>
  <c r="V24" i="19"/>
  <c r="U24" i="19"/>
  <c r="T24" i="19"/>
  <c r="S24" i="19"/>
  <c r="R24" i="19"/>
  <c r="Q24" i="19"/>
  <c r="Z9" i="19"/>
  <c r="Y9" i="19"/>
  <c r="X9" i="19"/>
  <c r="W9" i="19"/>
  <c r="V9" i="19"/>
  <c r="U9" i="19"/>
  <c r="T9" i="19"/>
  <c r="S9" i="19"/>
  <c r="R9" i="19"/>
  <c r="Q9" i="19"/>
  <c r="Z5" i="19"/>
  <c r="Y5" i="19"/>
  <c r="X5" i="19"/>
  <c r="W5" i="19"/>
  <c r="V5" i="19"/>
  <c r="U5" i="19"/>
  <c r="T5" i="19"/>
  <c r="S5" i="19"/>
  <c r="R5" i="19"/>
  <c r="Q5" i="19"/>
  <c r="Z28" i="18"/>
  <c r="Y28" i="18"/>
  <c r="X28" i="18"/>
  <c r="W28" i="18"/>
  <c r="V28" i="18"/>
  <c r="U28" i="18"/>
  <c r="T28" i="18"/>
  <c r="S28" i="18"/>
  <c r="R28" i="18"/>
  <c r="Q28" i="18"/>
  <c r="Z24" i="18"/>
  <c r="Y24" i="18"/>
  <c r="X24" i="18"/>
  <c r="W24" i="18"/>
  <c r="V24" i="18"/>
  <c r="U24" i="18"/>
  <c r="T24" i="18"/>
  <c r="S24" i="18"/>
  <c r="R24" i="18"/>
  <c r="Q24" i="18"/>
  <c r="Z9" i="18"/>
  <c r="Y9" i="18"/>
  <c r="X9" i="18"/>
  <c r="W9" i="18"/>
  <c r="V9" i="18"/>
  <c r="U9" i="18"/>
  <c r="T9" i="18"/>
  <c r="S9" i="18"/>
  <c r="R9" i="18"/>
  <c r="Q9" i="18"/>
  <c r="Z5" i="18"/>
  <c r="Y5" i="18"/>
  <c r="X5" i="18"/>
  <c r="W5" i="18"/>
  <c r="V5" i="18"/>
  <c r="U5" i="18"/>
  <c r="T5" i="18"/>
  <c r="S5" i="18"/>
  <c r="Z28" i="17"/>
  <c r="Y28" i="17"/>
  <c r="X28" i="17"/>
  <c r="W28" i="17"/>
  <c r="V28" i="17"/>
  <c r="U28" i="17"/>
  <c r="T28" i="17"/>
  <c r="S28" i="17"/>
  <c r="R28" i="17"/>
  <c r="Q28" i="17"/>
  <c r="Z24" i="17"/>
  <c r="Y24" i="17"/>
  <c r="X24" i="17"/>
  <c r="W24" i="17"/>
  <c r="V24" i="17"/>
  <c r="U24" i="17"/>
  <c r="T24" i="17"/>
  <c r="S24" i="17"/>
  <c r="R24" i="17"/>
  <c r="Q24" i="17"/>
  <c r="Z9" i="17"/>
  <c r="Y9" i="17"/>
  <c r="X9" i="17"/>
  <c r="W9" i="17"/>
  <c r="V9" i="17"/>
  <c r="U9" i="17"/>
  <c r="T9" i="17"/>
  <c r="S9" i="17"/>
  <c r="R9" i="17"/>
  <c r="Q9" i="17"/>
  <c r="Z5" i="17"/>
  <c r="Y5" i="17"/>
  <c r="X5" i="17"/>
  <c r="W5" i="17"/>
  <c r="V5" i="17"/>
  <c r="U5" i="17"/>
  <c r="T5" i="17"/>
  <c r="S5" i="17"/>
  <c r="R5" i="17"/>
  <c r="Q5" i="17"/>
  <c r="Z28" i="16"/>
  <c r="Y28" i="16"/>
  <c r="X28" i="16"/>
  <c r="W28" i="16"/>
  <c r="V28" i="16"/>
  <c r="U28" i="16"/>
  <c r="T28" i="16"/>
  <c r="S28" i="16"/>
  <c r="R28" i="16"/>
  <c r="Q28" i="16"/>
  <c r="Z24" i="16"/>
  <c r="Y24" i="16"/>
  <c r="X24" i="16"/>
  <c r="W24" i="16"/>
  <c r="V24" i="16"/>
  <c r="U24" i="16"/>
  <c r="T24" i="16"/>
  <c r="S24" i="16"/>
  <c r="R24" i="16"/>
  <c r="Q24" i="16"/>
  <c r="Z9" i="16"/>
  <c r="Y9" i="16"/>
  <c r="X9" i="16"/>
  <c r="W9" i="16"/>
  <c r="V9" i="16"/>
  <c r="U9" i="16"/>
  <c r="T9" i="16"/>
  <c r="S9" i="16"/>
  <c r="R9" i="16"/>
  <c r="Q9" i="16"/>
  <c r="Z5" i="16"/>
  <c r="Y5" i="16"/>
  <c r="X5" i="16"/>
  <c r="W5" i="16"/>
  <c r="V5" i="16"/>
  <c r="U5" i="16"/>
  <c r="T5" i="16"/>
  <c r="S5" i="16"/>
  <c r="R5" i="16"/>
  <c r="Q5" i="16"/>
  <c r="Z28" i="11"/>
  <c r="Y28" i="11"/>
  <c r="X28" i="11"/>
  <c r="W28" i="11"/>
  <c r="V28" i="11"/>
  <c r="U28" i="11"/>
  <c r="T28" i="11"/>
  <c r="S28" i="11"/>
  <c r="R28" i="11"/>
  <c r="Q28" i="11"/>
  <c r="Z24" i="11"/>
  <c r="Y24" i="11"/>
  <c r="X24" i="11"/>
  <c r="W24" i="11"/>
  <c r="V24" i="11"/>
  <c r="U24" i="11"/>
  <c r="T24" i="11"/>
  <c r="S24" i="11"/>
  <c r="R24" i="11"/>
  <c r="Q24" i="11"/>
  <c r="Z9" i="11"/>
  <c r="Y9" i="11"/>
  <c r="X9" i="11"/>
  <c r="W9" i="11"/>
  <c r="V9" i="11"/>
  <c r="U9" i="11"/>
  <c r="T9" i="11"/>
  <c r="S9" i="11"/>
  <c r="R9" i="11"/>
  <c r="Q9" i="11"/>
  <c r="Z5" i="11"/>
  <c r="Y5" i="11"/>
  <c r="X5" i="11"/>
  <c r="W5" i="11"/>
  <c r="V5" i="11"/>
  <c r="U5" i="11"/>
  <c r="T5" i="11"/>
  <c r="S5" i="11"/>
  <c r="R5" i="11"/>
  <c r="Q5" i="11"/>
  <c r="Z28" i="14"/>
  <c r="Y28" i="14"/>
  <c r="X28" i="14"/>
  <c r="W28" i="14"/>
  <c r="V28" i="14"/>
  <c r="U28" i="14"/>
  <c r="T28" i="14"/>
  <c r="S28" i="14"/>
  <c r="R28" i="14"/>
  <c r="Q28" i="14"/>
  <c r="Z24" i="14"/>
  <c r="Y24" i="14"/>
  <c r="X24" i="14"/>
  <c r="W24" i="14"/>
  <c r="V24" i="14"/>
  <c r="U24" i="14"/>
  <c r="T24" i="14"/>
  <c r="S24" i="14"/>
  <c r="R24" i="14"/>
  <c r="Q24" i="14"/>
  <c r="Z9" i="14"/>
  <c r="Y9" i="14"/>
  <c r="X9" i="14"/>
  <c r="W9" i="14"/>
  <c r="V9" i="14"/>
  <c r="U9" i="14"/>
  <c r="T9" i="14"/>
  <c r="S9" i="14"/>
  <c r="R9" i="14"/>
  <c r="Q9" i="14"/>
  <c r="Z5" i="14"/>
  <c r="Y5" i="14"/>
  <c r="X5" i="14"/>
  <c r="W5" i="14"/>
  <c r="V5" i="14"/>
  <c r="U5" i="14"/>
  <c r="T5" i="14"/>
  <c r="S5" i="14"/>
  <c r="R5" i="14"/>
  <c r="Q5" i="14"/>
  <c r="Z28" i="13"/>
  <c r="Y28" i="13"/>
  <c r="X28" i="13"/>
  <c r="W28" i="13"/>
  <c r="V28" i="13"/>
  <c r="U28" i="13"/>
  <c r="T28" i="13"/>
  <c r="S28" i="13"/>
  <c r="R28" i="13"/>
  <c r="Q28" i="13"/>
  <c r="Z24" i="13"/>
  <c r="Y24" i="13"/>
  <c r="X24" i="13"/>
  <c r="W24" i="13"/>
  <c r="V24" i="13"/>
  <c r="U24" i="13"/>
  <c r="T24" i="13"/>
  <c r="S24" i="13"/>
  <c r="R24" i="13"/>
  <c r="Q24" i="13"/>
  <c r="Z9" i="13"/>
  <c r="Y9" i="13"/>
  <c r="X9" i="13"/>
  <c r="W9" i="13"/>
  <c r="V9" i="13"/>
  <c r="U9" i="13"/>
  <c r="T9" i="13"/>
  <c r="S9" i="13"/>
  <c r="R9" i="13"/>
  <c r="Q9" i="13"/>
  <c r="Z5" i="13"/>
  <c r="Y5" i="13"/>
  <c r="X5" i="13"/>
  <c r="W5" i="13"/>
  <c r="V5" i="13"/>
  <c r="U5" i="13"/>
  <c r="T5" i="13"/>
  <c r="S5" i="13"/>
  <c r="R5" i="13"/>
  <c r="Q5" i="13"/>
  <c r="Z28" i="12"/>
  <c r="Y28" i="12"/>
  <c r="X28" i="12"/>
  <c r="W28" i="12"/>
  <c r="V28" i="12"/>
  <c r="U28" i="12"/>
  <c r="T28" i="12"/>
  <c r="S28" i="12"/>
  <c r="R28" i="12"/>
  <c r="Z24" i="12"/>
  <c r="Y24" i="12"/>
  <c r="X24" i="12"/>
  <c r="W24" i="12"/>
  <c r="V24" i="12"/>
  <c r="U24" i="12"/>
  <c r="T24" i="12"/>
  <c r="S24" i="12"/>
  <c r="R24" i="12"/>
  <c r="Q24" i="12"/>
  <c r="Z9" i="12"/>
  <c r="Y9" i="12"/>
  <c r="X9" i="12"/>
  <c r="W9" i="12"/>
  <c r="V9" i="12"/>
  <c r="U9" i="12"/>
  <c r="T9" i="12"/>
  <c r="S9" i="12"/>
  <c r="R9" i="12"/>
  <c r="Q9" i="12"/>
  <c r="Z5" i="12"/>
  <c r="Y5" i="12"/>
  <c r="X5" i="12"/>
  <c r="W5" i="12"/>
  <c r="V5" i="12"/>
  <c r="U5" i="12"/>
  <c r="T5" i="12"/>
  <c r="S5" i="12"/>
  <c r="R5" i="12"/>
  <c r="Q5" i="12"/>
  <c r="Z28" i="8"/>
  <c r="Y28" i="8"/>
  <c r="X28" i="8"/>
  <c r="W28" i="8"/>
  <c r="V28" i="8"/>
  <c r="U28" i="8"/>
  <c r="T28" i="8"/>
  <c r="S28" i="8"/>
  <c r="R28" i="8"/>
  <c r="Q28" i="8"/>
  <c r="Z24" i="8"/>
  <c r="Y24" i="8"/>
  <c r="X24" i="8"/>
  <c r="W24" i="8"/>
  <c r="V24" i="8"/>
  <c r="U24" i="8"/>
  <c r="T24" i="8"/>
  <c r="S24" i="8"/>
  <c r="R24" i="8"/>
  <c r="Q24" i="8"/>
  <c r="Z9" i="8"/>
  <c r="Y9" i="8"/>
  <c r="X9" i="8"/>
  <c r="W9" i="8"/>
  <c r="V9" i="8"/>
  <c r="U9" i="8"/>
  <c r="T9" i="8"/>
  <c r="S9" i="8"/>
  <c r="R9" i="8"/>
  <c r="Q9" i="8"/>
  <c r="Z5" i="8"/>
  <c r="Y5" i="8"/>
  <c r="X5" i="8"/>
  <c r="W5" i="8"/>
  <c r="V5" i="8"/>
  <c r="U5" i="8"/>
  <c r="T5" i="8"/>
  <c r="S5" i="8"/>
  <c r="R5" i="8"/>
  <c r="Q5" i="8"/>
  <c r="Y29" i="6"/>
  <c r="W29" i="6"/>
  <c r="V29" i="6"/>
  <c r="U29" i="6"/>
  <c r="T29" i="6"/>
  <c r="S29" i="6"/>
  <c r="R29" i="6"/>
  <c r="Q29" i="6"/>
  <c r="Y25" i="6"/>
  <c r="W25" i="6"/>
  <c r="V25" i="6"/>
  <c r="U25" i="6"/>
  <c r="T25" i="6"/>
  <c r="S25" i="6"/>
  <c r="R25" i="6"/>
  <c r="Q25" i="6"/>
  <c r="Y10" i="6"/>
  <c r="W10" i="6"/>
  <c r="V10" i="6"/>
  <c r="U10" i="6"/>
  <c r="T10" i="6"/>
  <c r="S10" i="6"/>
  <c r="R10" i="6"/>
  <c r="Q10" i="6"/>
  <c r="Y6" i="6"/>
  <c r="W6" i="6"/>
  <c r="V6" i="6"/>
  <c r="U6" i="6"/>
  <c r="T6" i="6"/>
  <c r="S6" i="6"/>
  <c r="R6" i="6"/>
  <c r="Q6" i="6"/>
  <c r="Y29" i="7"/>
  <c r="W29" i="7"/>
  <c r="V29" i="7"/>
  <c r="U29" i="7"/>
  <c r="T29" i="7"/>
  <c r="S29" i="7"/>
  <c r="R29" i="7"/>
  <c r="Q29" i="7"/>
  <c r="Y25" i="7"/>
  <c r="W25" i="7"/>
  <c r="V25" i="7"/>
  <c r="U25" i="7"/>
  <c r="T25" i="7"/>
  <c r="S25" i="7"/>
  <c r="R25" i="7"/>
  <c r="Q25" i="7"/>
  <c r="Y10" i="7"/>
  <c r="W10" i="7"/>
  <c r="V10" i="7"/>
  <c r="U10" i="7"/>
  <c r="T10" i="7"/>
  <c r="S10" i="7"/>
  <c r="R10" i="7"/>
  <c r="Q10" i="7"/>
  <c r="Y6" i="7"/>
  <c r="W6" i="7"/>
  <c r="V6" i="7"/>
  <c r="U6" i="7"/>
  <c r="T6" i="7"/>
  <c r="S6" i="7"/>
  <c r="R6" i="7"/>
  <c r="Q6" i="7"/>
  <c r="Q25" i="29"/>
  <c r="C49" i="31" s="1"/>
  <c r="Y29" i="29"/>
  <c r="X49" i="31" s="1"/>
  <c r="W29" i="29"/>
  <c r="V49" i="31" s="1"/>
  <c r="V29" i="29"/>
  <c r="U49" i="31" s="1"/>
  <c r="U29" i="29"/>
  <c r="T49" i="31" s="1"/>
  <c r="T29" i="29"/>
  <c r="S49" i="31" s="1"/>
  <c r="S29" i="29"/>
  <c r="R49" i="31" s="1"/>
  <c r="R29" i="29"/>
  <c r="Q49" i="31" s="1"/>
  <c r="Q29" i="29"/>
  <c r="P49" i="31" s="1"/>
  <c r="Y25" i="29"/>
  <c r="K49" i="31" s="1"/>
  <c r="W25" i="29"/>
  <c r="I49" i="31" s="1"/>
  <c r="V25" i="29"/>
  <c r="H49" i="31" s="1"/>
  <c r="U25" i="29"/>
  <c r="G49" i="31" s="1"/>
  <c r="T25" i="29"/>
  <c r="F49" i="31" s="1"/>
  <c r="S25" i="29"/>
  <c r="E49" i="31" s="1"/>
  <c r="R25" i="29"/>
  <c r="D49" i="31" s="1"/>
  <c r="R10" i="29"/>
  <c r="Q23" i="31" s="1"/>
  <c r="S10" i="29"/>
  <c r="R23" i="31" s="1"/>
  <c r="T10" i="29"/>
  <c r="S23" i="31" s="1"/>
  <c r="U10" i="29"/>
  <c r="T23" i="31" s="1"/>
  <c r="V10" i="29"/>
  <c r="U23" i="31" s="1"/>
  <c r="W10" i="29"/>
  <c r="V23" i="31" s="1"/>
  <c r="Y10" i="29"/>
  <c r="X23" i="31" s="1"/>
  <c r="P23" i="31"/>
  <c r="R6" i="29"/>
  <c r="D23" i="31" s="1"/>
  <c r="S6" i="29"/>
  <c r="E23" i="31" s="1"/>
  <c r="T6" i="29"/>
  <c r="F23" i="31" s="1"/>
  <c r="U6" i="29"/>
  <c r="G23" i="31" s="1"/>
  <c r="V6" i="29"/>
  <c r="H23" i="31" s="1"/>
  <c r="W6" i="29"/>
  <c r="I23" i="31" s="1"/>
  <c r="Y6" i="29"/>
  <c r="K23" i="31" s="1"/>
  <c r="C23" i="31"/>
  <c r="K12" i="29" l="1"/>
  <c r="K28" i="29"/>
  <c r="J21" i="30"/>
  <c r="H44" i="30"/>
  <c r="G44" i="30"/>
  <c r="F44" i="30"/>
  <c r="D44" i="30"/>
  <c r="C44" i="30"/>
  <c r="I43" i="30"/>
  <c r="K43" i="30" s="1"/>
  <c r="I42" i="30"/>
  <c r="K42" i="30" s="1"/>
  <c r="I41" i="30"/>
  <c r="K41" i="30" s="1"/>
  <c r="I40" i="30"/>
  <c r="K40" i="30" s="1"/>
  <c r="I39" i="30"/>
  <c r="K39" i="30" s="1"/>
  <c r="I38" i="30"/>
  <c r="K38" i="30" s="1"/>
  <c r="I37" i="30"/>
  <c r="K37" i="30" s="1"/>
  <c r="I36" i="30"/>
  <c r="K36" i="30" s="1"/>
  <c r="I35" i="30"/>
  <c r="K35" i="30" s="1"/>
  <c r="I34" i="30"/>
  <c r="K34" i="30" s="1"/>
  <c r="I33" i="30"/>
  <c r="K33" i="30" s="1"/>
  <c r="I32" i="30"/>
  <c r="K32" i="30" s="1"/>
  <c r="I31" i="30"/>
  <c r="K31" i="30" s="1"/>
  <c r="I30" i="30"/>
  <c r="H21" i="30"/>
  <c r="G21" i="30"/>
  <c r="F21" i="30"/>
  <c r="E21" i="30"/>
  <c r="D21" i="30"/>
  <c r="C21" i="30"/>
  <c r="B21" i="30"/>
  <c r="I20" i="30"/>
  <c r="K20" i="30" s="1"/>
  <c r="I19" i="30"/>
  <c r="K19" i="30" s="1"/>
  <c r="I18" i="30"/>
  <c r="K18" i="30" s="1"/>
  <c r="I17" i="30"/>
  <c r="K17" i="30" s="1"/>
  <c r="I16" i="30"/>
  <c r="K16" i="30" s="1"/>
  <c r="I15" i="30"/>
  <c r="K15" i="30" s="1"/>
  <c r="I14" i="30"/>
  <c r="K14" i="30" s="1"/>
  <c r="I13" i="30"/>
  <c r="K13" i="30" s="1"/>
  <c r="I12" i="30"/>
  <c r="K12" i="30" s="1"/>
  <c r="I11" i="30"/>
  <c r="K11" i="30" s="1"/>
  <c r="I10" i="30"/>
  <c r="K10" i="30" s="1"/>
  <c r="I9" i="30"/>
  <c r="K9" i="30" s="1"/>
  <c r="I8" i="30"/>
  <c r="K8" i="30" s="1"/>
  <c r="I7" i="30"/>
  <c r="H36" i="29"/>
  <c r="G36" i="29"/>
  <c r="F36" i="29"/>
  <c r="E36" i="29"/>
  <c r="C36" i="29"/>
  <c r="B36" i="29"/>
  <c r="I35" i="29"/>
  <c r="K35" i="29" s="1"/>
  <c r="I34" i="29"/>
  <c r="I33" i="29"/>
  <c r="K33" i="29" s="1"/>
  <c r="I32" i="29"/>
  <c r="K31" i="29"/>
  <c r="I30" i="29"/>
  <c r="K30" i="29" s="1"/>
  <c r="I29" i="29"/>
  <c r="K29" i="29" s="1"/>
  <c r="I27" i="29"/>
  <c r="K27" i="29" s="1"/>
  <c r="I26" i="29"/>
  <c r="H17" i="29"/>
  <c r="G17" i="29"/>
  <c r="F17" i="29"/>
  <c r="E17" i="29"/>
  <c r="D17" i="29"/>
  <c r="C17" i="29"/>
  <c r="B17" i="29"/>
  <c r="I16" i="29"/>
  <c r="K16" i="29" s="1"/>
  <c r="I15" i="29"/>
  <c r="I14" i="29"/>
  <c r="I13" i="29"/>
  <c r="K13" i="29" s="1"/>
  <c r="I11" i="29"/>
  <c r="K11" i="29" s="1"/>
  <c r="I10" i="29"/>
  <c r="K10" i="29" s="1"/>
  <c r="I9" i="29"/>
  <c r="K9" i="29" s="1"/>
  <c r="I8" i="29"/>
  <c r="K8" i="29" s="1"/>
  <c r="I7" i="29"/>
  <c r="K30" i="30" l="1"/>
  <c r="K44" i="30" s="1"/>
  <c r="I44" i="30"/>
  <c r="X10" i="29"/>
  <c r="W23" i="31" s="1"/>
  <c r="Z25" i="29"/>
  <c r="L49" i="31" s="1"/>
  <c r="X25" i="29"/>
  <c r="J49" i="31" s="1"/>
  <c r="K34" i="29"/>
  <c r="X29" i="29"/>
  <c r="W49" i="31" s="1"/>
  <c r="K7" i="29"/>
  <c r="Z6" i="29" s="1"/>
  <c r="L23" i="31" s="1"/>
  <c r="X6" i="29"/>
  <c r="J23" i="31" s="1"/>
  <c r="I21" i="30"/>
  <c r="I17" i="29"/>
  <c r="K32" i="29"/>
  <c r="K14" i="29"/>
  <c r="K15" i="29"/>
  <c r="K7" i="30"/>
  <c r="K21" i="30" s="1"/>
  <c r="I36" i="29"/>
  <c r="K36" i="29" s="1"/>
  <c r="Z10" i="29" l="1"/>
  <c r="Y23" i="31" s="1"/>
  <c r="Z29" i="29"/>
  <c r="Y49" i="31" s="1"/>
  <c r="K17" i="29"/>
  <c r="J17" i="19"/>
  <c r="H17" i="19"/>
  <c r="G17" i="19"/>
  <c r="F17" i="19"/>
  <c r="E17" i="19"/>
  <c r="D17" i="19"/>
  <c r="C17" i="19"/>
  <c r="B17" i="19"/>
  <c r="I16" i="19"/>
  <c r="K16" i="19" s="1"/>
  <c r="I15" i="19"/>
  <c r="K15" i="19" s="1"/>
  <c r="I14" i="19"/>
  <c r="K14" i="19" s="1"/>
  <c r="I13" i="19"/>
  <c r="K13" i="19" s="1"/>
  <c r="K12" i="19"/>
  <c r="I11" i="19"/>
  <c r="K11" i="19" s="1"/>
  <c r="I10" i="19"/>
  <c r="K10" i="19" s="1"/>
  <c r="I9" i="19"/>
  <c r="K9" i="19" s="1"/>
  <c r="I8" i="19"/>
  <c r="K8" i="19" s="1"/>
  <c r="I7" i="19"/>
  <c r="K7" i="19" s="1"/>
  <c r="F20" i="28"/>
  <c r="H20" i="28" s="1"/>
  <c r="F19" i="28"/>
  <c r="H19" i="28" s="1"/>
  <c r="F18" i="28"/>
  <c r="H18" i="28" s="1"/>
  <c r="F9" i="28"/>
  <c r="H9" i="28" s="1"/>
  <c r="F8" i="28"/>
  <c r="H8" i="28" s="1"/>
  <c r="F7" i="28"/>
  <c r="H7" i="28" s="1"/>
  <c r="J36" i="25"/>
  <c r="H36" i="25"/>
  <c r="G36" i="25"/>
  <c r="F36" i="25"/>
  <c r="E36" i="25"/>
  <c r="D36" i="25"/>
  <c r="C36" i="25"/>
  <c r="B36" i="25"/>
  <c r="I35" i="25"/>
  <c r="K35" i="25" s="1"/>
  <c r="I34" i="25"/>
  <c r="K34" i="25" s="1"/>
  <c r="I33" i="25"/>
  <c r="K33" i="25" s="1"/>
  <c r="I32" i="25"/>
  <c r="K32" i="25" s="1"/>
  <c r="K31" i="25"/>
  <c r="I30" i="25"/>
  <c r="K30" i="25" s="1"/>
  <c r="I29" i="25"/>
  <c r="K29" i="25" s="1"/>
  <c r="K28" i="25"/>
  <c r="I27" i="25"/>
  <c r="K27" i="25" s="1"/>
  <c r="I26" i="25"/>
  <c r="J17" i="25"/>
  <c r="H17" i="25"/>
  <c r="G17" i="25"/>
  <c r="F17" i="25"/>
  <c r="E17" i="25"/>
  <c r="D17" i="25"/>
  <c r="C17" i="25"/>
  <c r="B17" i="25"/>
  <c r="K16" i="25"/>
  <c r="I15" i="25"/>
  <c r="K15" i="25" s="1"/>
  <c r="I14" i="25"/>
  <c r="K14" i="25" s="1"/>
  <c r="I13" i="25"/>
  <c r="K13" i="25" s="1"/>
  <c r="K12" i="25"/>
  <c r="I11" i="25"/>
  <c r="K11" i="25" s="1"/>
  <c r="I10" i="25"/>
  <c r="K10" i="25" s="1"/>
  <c r="K9" i="25"/>
  <c r="I8" i="25"/>
  <c r="K8" i="25" s="1"/>
  <c r="I7" i="25"/>
  <c r="K7" i="25" s="1"/>
  <c r="J36" i="24"/>
  <c r="H36" i="24"/>
  <c r="G36" i="24"/>
  <c r="F36" i="24"/>
  <c r="E36" i="24"/>
  <c r="D36" i="24"/>
  <c r="C36" i="24"/>
  <c r="B36" i="24"/>
  <c r="I35" i="24"/>
  <c r="K35" i="24" s="1"/>
  <c r="I34" i="24"/>
  <c r="K34" i="24" s="1"/>
  <c r="I33" i="24"/>
  <c r="K33" i="24" s="1"/>
  <c r="I32" i="24"/>
  <c r="K32" i="24" s="1"/>
  <c r="K31" i="24"/>
  <c r="I30" i="24"/>
  <c r="K30" i="24" s="1"/>
  <c r="I29" i="24"/>
  <c r="K29" i="24" s="1"/>
  <c r="K28" i="24"/>
  <c r="I27" i="24"/>
  <c r="K27" i="24" s="1"/>
  <c r="I26" i="24"/>
  <c r="J17" i="24"/>
  <c r="H17" i="24"/>
  <c r="G17" i="24"/>
  <c r="F17" i="24"/>
  <c r="E17" i="24"/>
  <c r="D17" i="24"/>
  <c r="C17" i="24"/>
  <c r="B17" i="24"/>
  <c r="K16" i="24"/>
  <c r="I15" i="24"/>
  <c r="K15" i="24" s="1"/>
  <c r="I14" i="24"/>
  <c r="K14" i="24" s="1"/>
  <c r="I13" i="24"/>
  <c r="K13" i="24" s="1"/>
  <c r="K12" i="24"/>
  <c r="I11" i="24"/>
  <c r="K11" i="24" s="1"/>
  <c r="I10" i="24"/>
  <c r="K10" i="24" s="1"/>
  <c r="K9" i="24"/>
  <c r="I8" i="24"/>
  <c r="K8" i="24" s="1"/>
  <c r="I7" i="24"/>
  <c r="K7" i="24" s="1"/>
  <c r="J36" i="23"/>
  <c r="H36" i="23"/>
  <c r="G36" i="23"/>
  <c r="F36" i="23"/>
  <c r="E36" i="23"/>
  <c r="D36" i="23"/>
  <c r="C36" i="23"/>
  <c r="B36" i="23"/>
  <c r="I35" i="23"/>
  <c r="K35" i="23" s="1"/>
  <c r="I34" i="23"/>
  <c r="K34" i="23" s="1"/>
  <c r="I33" i="23"/>
  <c r="K33" i="23" s="1"/>
  <c r="I32" i="23"/>
  <c r="K32" i="23" s="1"/>
  <c r="K31" i="23"/>
  <c r="I30" i="23"/>
  <c r="K30" i="23" s="1"/>
  <c r="I29" i="23"/>
  <c r="K29" i="23" s="1"/>
  <c r="K28" i="23"/>
  <c r="I27" i="23"/>
  <c r="K27" i="23" s="1"/>
  <c r="I26" i="23"/>
  <c r="J44" i="27"/>
  <c r="H44" i="27"/>
  <c r="G44" i="27"/>
  <c r="F44" i="27"/>
  <c r="E44" i="27"/>
  <c r="D44" i="27"/>
  <c r="C44" i="27"/>
  <c r="B44" i="27"/>
  <c r="I43" i="27"/>
  <c r="K43" i="27" s="1"/>
  <c r="I42" i="27"/>
  <c r="K42" i="27" s="1"/>
  <c r="I41" i="27"/>
  <c r="K41" i="27" s="1"/>
  <c r="I40" i="27"/>
  <c r="K40" i="27" s="1"/>
  <c r="I39" i="27"/>
  <c r="K39" i="27" s="1"/>
  <c r="I38" i="27"/>
  <c r="K38" i="27" s="1"/>
  <c r="I37" i="27"/>
  <c r="K37" i="27" s="1"/>
  <c r="I36" i="27"/>
  <c r="K36" i="27" s="1"/>
  <c r="I35" i="27"/>
  <c r="K35" i="27" s="1"/>
  <c r="I34" i="27"/>
  <c r="K34" i="27" s="1"/>
  <c r="I33" i="27"/>
  <c r="K33" i="27" s="1"/>
  <c r="I32" i="27"/>
  <c r="K32" i="27" s="1"/>
  <c r="I31" i="27"/>
  <c r="K31" i="27" s="1"/>
  <c r="I30" i="27"/>
  <c r="K30" i="27" s="1"/>
  <c r="J21" i="27"/>
  <c r="H21" i="27"/>
  <c r="G21" i="27"/>
  <c r="F21" i="27"/>
  <c r="E21" i="27"/>
  <c r="D21" i="27"/>
  <c r="C21" i="27"/>
  <c r="B21" i="27"/>
  <c r="I20" i="27"/>
  <c r="K20" i="27" s="1"/>
  <c r="I19" i="27"/>
  <c r="K19" i="27" s="1"/>
  <c r="I18" i="27"/>
  <c r="K18" i="27" s="1"/>
  <c r="I17" i="27"/>
  <c r="K17" i="27" s="1"/>
  <c r="I16" i="27"/>
  <c r="K16" i="27" s="1"/>
  <c r="I15" i="27"/>
  <c r="K15" i="27" s="1"/>
  <c r="I14" i="27"/>
  <c r="K14" i="27" s="1"/>
  <c r="I13" i="27"/>
  <c r="K13" i="27" s="1"/>
  <c r="I12" i="27"/>
  <c r="K12" i="27" s="1"/>
  <c r="I11" i="27"/>
  <c r="K11" i="27" s="1"/>
  <c r="I10" i="27"/>
  <c r="K10" i="27" s="1"/>
  <c r="I9" i="27"/>
  <c r="K9" i="27" s="1"/>
  <c r="I8" i="27"/>
  <c r="K8" i="27" s="1"/>
  <c r="I7" i="27"/>
  <c r="K7" i="27" s="1"/>
  <c r="J17" i="23"/>
  <c r="H17" i="23"/>
  <c r="G17" i="23"/>
  <c r="F17" i="23"/>
  <c r="E17" i="23"/>
  <c r="D17" i="23"/>
  <c r="C17" i="23"/>
  <c r="B17" i="23"/>
  <c r="I16" i="23"/>
  <c r="K16" i="23" s="1"/>
  <c r="I15" i="23"/>
  <c r="K15" i="23" s="1"/>
  <c r="I14" i="23"/>
  <c r="K14" i="23" s="1"/>
  <c r="I13" i="23"/>
  <c r="K13" i="23" s="1"/>
  <c r="K12" i="23"/>
  <c r="K11" i="23"/>
  <c r="I10" i="23"/>
  <c r="K10" i="23" s="1"/>
  <c r="I9" i="23"/>
  <c r="K9" i="23" s="1"/>
  <c r="I8" i="23"/>
  <c r="K8" i="23" s="1"/>
  <c r="I7" i="23"/>
  <c r="K7" i="23" s="1"/>
  <c r="J36" i="22"/>
  <c r="H36" i="22"/>
  <c r="G36" i="22"/>
  <c r="F36" i="22"/>
  <c r="E36" i="22"/>
  <c r="D36" i="22"/>
  <c r="C36" i="22"/>
  <c r="B36" i="22"/>
  <c r="I35" i="22"/>
  <c r="K35" i="22" s="1"/>
  <c r="I34" i="22"/>
  <c r="K34" i="22" s="1"/>
  <c r="I33" i="22"/>
  <c r="K33" i="22" s="1"/>
  <c r="I32" i="22"/>
  <c r="K32" i="22" s="1"/>
  <c r="K31" i="22"/>
  <c r="I30" i="22"/>
  <c r="K30" i="22" s="1"/>
  <c r="I29" i="22"/>
  <c r="K29" i="22" s="1"/>
  <c r="K28" i="22"/>
  <c r="I27" i="22"/>
  <c r="K27" i="22" s="1"/>
  <c r="I26" i="22"/>
  <c r="J17" i="22"/>
  <c r="H17" i="22"/>
  <c r="G17" i="22"/>
  <c r="F17" i="22"/>
  <c r="E17" i="22"/>
  <c r="D17" i="22"/>
  <c r="C17" i="22"/>
  <c r="B17" i="22"/>
  <c r="I16" i="22"/>
  <c r="K16" i="22" s="1"/>
  <c r="I15" i="22"/>
  <c r="K15" i="22" s="1"/>
  <c r="I14" i="22"/>
  <c r="K14" i="22" s="1"/>
  <c r="I13" i="22"/>
  <c r="K13" i="22" s="1"/>
  <c r="I12" i="22"/>
  <c r="K12" i="22" s="1"/>
  <c r="I11" i="22"/>
  <c r="K11" i="22" s="1"/>
  <c r="I10" i="22"/>
  <c r="K10" i="22" s="1"/>
  <c r="I9" i="22"/>
  <c r="K9" i="22" s="1"/>
  <c r="I8" i="22"/>
  <c r="K8" i="22" s="1"/>
  <c r="I7" i="22"/>
  <c r="K7" i="22" s="1"/>
  <c r="J36" i="21"/>
  <c r="H36" i="21"/>
  <c r="G36" i="21"/>
  <c r="F36" i="21"/>
  <c r="E36" i="21"/>
  <c r="D36" i="21"/>
  <c r="C36" i="21"/>
  <c r="B36" i="21"/>
  <c r="I35" i="21"/>
  <c r="K35" i="21" s="1"/>
  <c r="I34" i="21"/>
  <c r="K34" i="21" s="1"/>
  <c r="I33" i="21"/>
  <c r="K33" i="21" s="1"/>
  <c r="I32" i="21"/>
  <c r="K32" i="21" s="1"/>
  <c r="K31" i="21"/>
  <c r="I30" i="21"/>
  <c r="K30" i="21" s="1"/>
  <c r="I29" i="21"/>
  <c r="K29" i="21" s="1"/>
  <c r="K28" i="21"/>
  <c r="I27" i="21"/>
  <c r="K27" i="21" s="1"/>
  <c r="I26" i="21"/>
  <c r="J17" i="21"/>
  <c r="H17" i="21"/>
  <c r="G17" i="21"/>
  <c r="F17" i="21"/>
  <c r="E17" i="21"/>
  <c r="D17" i="21"/>
  <c r="C17" i="21"/>
  <c r="B17" i="21"/>
  <c r="I16" i="21"/>
  <c r="K16" i="21" s="1"/>
  <c r="I15" i="21"/>
  <c r="K15" i="21" s="1"/>
  <c r="I14" i="21"/>
  <c r="K14" i="21" s="1"/>
  <c r="I13" i="21"/>
  <c r="K13" i="21" s="1"/>
  <c r="I12" i="21"/>
  <c r="K12" i="21" s="1"/>
  <c r="I11" i="21"/>
  <c r="K11" i="21" s="1"/>
  <c r="I10" i="21"/>
  <c r="K10" i="21" s="1"/>
  <c r="I9" i="21"/>
  <c r="K9" i="21" s="1"/>
  <c r="I8" i="21"/>
  <c r="K8" i="21" s="1"/>
  <c r="I7" i="21"/>
  <c r="K7" i="21" s="1"/>
  <c r="J36" i="20"/>
  <c r="H36" i="20"/>
  <c r="G36" i="20"/>
  <c r="F36" i="20"/>
  <c r="E36" i="20"/>
  <c r="D36" i="20"/>
  <c r="C36" i="20"/>
  <c r="B36" i="20"/>
  <c r="I35" i="20"/>
  <c r="K35" i="20" s="1"/>
  <c r="I34" i="20"/>
  <c r="K34" i="20" s="1"/>
  <c r="I33" i="20"/>
  <c r="K33" i="20" s="1"/>
  <c r="I32" i="20"/>
  <c r="K32" i="20" s="1"/>
  <c r="K31" i="20"/>
  <c r="I30" i="20"/>
  <c r="K30" i="20" s="1"/>
  <c r="I29" i="20"/>
  <c r="K29" i="20" s="1"/>
  <c r="K28" i="20"/>
  <c r="I27" i="20"/>
  <c r="K27" i="20" s="1"/>
  <c r="I26" i="20"/>
  <c r="K26" i="20" s="1"/>
  <c r="J17" i="20"/>
  <c r="H17" i="20"/>
  <c r="G17" i="20"/>
  <c r="F17" i="20"/>
  <c r="E17" i="20"/>
  <c r="D17" i="20"/>
  <c r="C17" i="20"/>
  <c r="B17" i="20"/>
  <c r="I16" i="20"/>
  <c r="K16" i="20" s="1"/>
  <c r="I15" i="20"/>
  <c r="K15" i="20" s="1"/>
  <c r="I14" i="20"/>
  <c r="K14" i="20" s="1"/>
  <c r="I13" i="20"/>
  <c r="K13" i="20" s="1"/>
  <c r="I12" i="20"/>
  <c r="K12" i="20" s="1"/>
  <c r="I11" i="20"/>
  <c r="K11" i="20" s="1"/>
  <c r="I10" i="20"/>
  <c r="K10" i="20" s="1"/>
  <c r="I9" i="20"/>
  <c r="K9" i="20" s="1"/>
  <c r="I8" i="20"/>
  <c r="I7" i="20"/>
  <c r="K7" i="20" s="1"/>
  <c r="J44" i="26"/>
  <c r="H44" i="26"/>
  <c r="G44" i="26"/>
  <c r="F44" i="26"/>
  <c r="E44" i="26"/>
  <c r="D44" i="26"/>
  <c r="C44" i="26"/>
  <c r="B44" i="26"/>
  <c r="I43" i="26"/>
  <c r="K43" i="26" s="1"/>
  <c r="I42" i="26"/>
  <c r="K42" i="26" s="1"/>
  <c r="I41" i="26"/>
  <c r="K41" i="26" s="1"/>
  <c r="I40" i="26"/>
  <c r="K40" i="26" s="1"/>
  <c r="I39" i="26"/>
  <c r="K39" i="26" s="1"/>
  <c r="I38" i="26"/>
  <c r="K38" i="26" s="1"/>
  <c r="I37" i="26"/>
  <c r="K37" i="26" s="1"/>
  <c r="I36" i="26"/>
  <c r="K36" i="26" s="1"/>
  <c r="I35" i="26"/>
  <c r="K35" i="26" s="1"/>
  <c r="I34" i="26"/>
  <c r="K34" i="26" s="1"/>
  <c r="I33" i="26"/>
  <c r="K33" i="26" s="1"/>
  <c r="I32" i="26"/>
  <c r="K32" i="26" s="1"/>
  <c r="I31" i="26"/>
  <c r="K31" i="26" s="1"/>
  <c r="I30" i="26"/>
  <c r="K30" i="26" s="1"/>
  <c r="J36" i="19"/>
  <c r="H36" i="19"/>
  <c r="G36" i="19"/>
  <c r="F36" i="19"/>
  <c r="E36" i="19"/>
  <c r="D36" i="19"/>
  <c r="C36" i="19"/>
  <c r="B36" i="19"/>
  <c r="I35" i="19"/>
  <c r="K35" i="19" s="1"/>
  <c r="I34" i="19"/>
  <c r="K34" i="19" s="1"/>
  <c r="I33" i="19"/>
  <c r="K33" i="19" s="1"/>
  <c r="I32" i="19"/>
  <c r="K32" i="19" s="1"/>
  <c r="K31" i="19"/>
  <c r="I30" i="19"/>
  <c r="K30" i="19" s="1"/>
  <c r="I29" i="19"/>
  <c r="K29" i="19" s="1"/>
  <c r="K28" i="19"/>
  <c r="I27" i="19"/>
  <c r="K27" i="19" s="1"/>
  <c r="I26" i="19"/>
  <c r="J21" i="26"/>
  <c r="H21" i="26"/>
  <c r="G21" i="26"/>
  <c r="F21" i="26"/>
  <c r="E21" i="26"/>
  <c r="D21" i="26"/>
  <c r="C21" i="26"/>
  <c r="B21" i="26"/>
  <c r="I20" i="26"/>
  <c r="K20" i="26" s="1"/>
  <c r="I19" i="26"/>
  <c r="K19" i="26" s="1"/>
  <c r="I18" i="26"/>
  <c r="K18" i="26" s="1"/>
  <c r="I17" i="26"/>
  <c r="K17" i="26" s="1"/>
  <c r="I16" i="26"/>
  <c r="K16" i="26" s="1"/>
  <c r="I15" i="26"/>
  <c r="K15" i="26" s="1"/>
  <c r="I14" i="26"/>
  <c r="K14" i="26" s="1"/>
  <c r="I13" i="26"/>
  <c r="K13" i="26" s="1"/>
  <c r="I12" i="26"/>
  <c r="K12" i="26" s="1"/>
  <c r="I11" i="26"/>
  <c r="K11" i="26" s="1"/>
  <c r="I10" i="26"/>
  <c r="K10" i="26" s="1"/>
  <c r="I9" i="26"/>
  <c r="K9" i="26" s="1"/>
  <c r="I8" i="26"/>
  <c r="K8" i="26" s="1"/>
  <c r="I7" i="26"/>
  <c r="K7" i="26" s="1"/>
  <c r="C51" i="18"/>
  <c r="B51" i="18"/>
  <c r="J36" i="18"/>
  <c r="H36" i="18"/>
  <c r="G36" i="18"/>
  <c r="F36" i="18"/>
  <c r="E36" i="18"/>
  <c r="D36" i="18"/>
  <c r="C36" i="18"/>
  <c r="B36" i="18"/>
  <c r="I35" i="18"/>
  <c r="K35" i="18" s="1"/>
  <c r="I34" i="18"/>
  <c r="K34" i="18" s="1"/>
  <c r="I33" i="18"/>
  <c r="K33" i="18" s="1"/>
  <c r="I32" i="18"/>
  <c r="K32" i="18" s="1"/>
  <c r="K31" i="18"/>
  <c r="I30" i="18"/>
  <c r="K30" i="18" s="1"/>
  <c r="I29" i="18"/>
  <c r="K29" i="18" s="1"/>
  <c r="K28" i="18"/>
  <c r="I27" i="18"/>
  <c r="K27" i="18" s="1"/>
  <c r="I26" i="18"/>
  <c r="J17" i="18"/>
  <c r="H17" i="18"/>
  <c r="G17" i="18"/>
  <c r="F17" i="18"/>
  <c r="E17" i="18"/>
  <c r="D17" i="18"/>
  <c r="C17" i="18"/>
  <c r="B17" i="18"/>
  <c r="I16" i="18"/>
  <c r="K16" i="18" s="1"/>
  <c r="I15" i="18"/>
  <c r="K15" i="18" s="1"/>
  <c r="I14" i="18"/>
  <c r="K14" i="18" s="1"/>
  <c r="I13" i="18"/>
  <c r="K13" i="18" s="1"/>
  <c r="K12" i="18"/>
  <c r="I11" i="18"/>
  <c r="K11" i="18" s="1"/>
  <c r="I10" i="18"/>
  <c r="K10" i="18" s="1"/>
  <c r="I9" i="18"/>
  <c r="K9" i="18" s="1"/>
  <c r="I8" i="18"/>
  <c r="K8" i="18" s="1"/>
  <c r="I7" i="18"/>
  <c r="K7" i="18" s="1"/>
  <c r="C51" i="17"/>
  <c r="B51" i="17"/>
  <c r="D50" i="17"/>
  <c r="D49" i="17"/>
  <c r="D48" i="17"/>
  <c r="D47" i="17"/>
  <c r="D46" i="17"/>
  <c r="D45" i="17"/>
  <c r="D44" i="17"/>
  <c r="J36" i="17"/>
  <c r="H36" i="17"/>
  <c r="G36" i="17"/>
  <c r="F36" i="17"/>
  <c r="E36" i="17"/>
  <c r="D36" i="17"/>
  <c r="C36" i="17"/>
  <c r="B36" i="17"/>
  <c r="I35" i="17"/>
  <c r="K35" i="17" s="1"/>
  <c r="I34" i="17"/>
  <c r="K34" i="17" s="1"/>
  <c r="I33" i="17"/>
  <c r="K33" i="17" s="1"/>
  <c r="I32" i="17"/>
  <c r="K32" i="17" s="1"/>
  <c r="K31" i="17"/>
  <c r="I30" i="17"/>
  <c r="K30" i="17" s="1"/>
  <c r="I29" i="17"/>
  <c r="K29" i="17" s="1"/>
  <c r="K28" i="17"/>
  <c r="I27" i="17"/>
  <c r="K27" i="17" s="1"/>
  <c r="I26" i="17"/>
  <c r="J17" i="17"/>
  <c r="H17" i="17"/>
  <c r="G17" i="17"/>
  <c r="F17" i="17"/>
  <c r="E17" i="17"/>
  <c r="D17" i="17"/>
  <c r="C17" i="17"/>
  <c r="B17" i="17"/>
  <c r="I16" i="17"/>
  <c r="K16" i="17" s="1"/>
  <c r="I15" i="17"/>
  <c r="K15" i="17" s="1"/>
  <c r="I14" i="17"/>
  <c r="K14" i="17" s="1"/>
  <c r="I13" i="17"/>
  <c r="K13" i="17" s="1"/>
  <c r="K12" i="17"/>
  <c r="I11" i="17"/>
  <c r="K11" i="17" s="1"/>
  <c r="I10" i="17"/>
  <c r="K10" i="17" s="1"/>
  <c r="I9" i="17"/>
  <c r="K9" i="17" s="1"/>
  <c r="I8" i="17"/>
  <c r="K8" i="17" s="1"/>
  <c r="I7" i="17"/>
  <c r="C51" i="16"/>
  <c r="B51" i="16"/>
  <c r="D50" i="16"/>
  <c r="D49" i="16"/>
  <c r="D48" i="16"/>
  <c r="D47" i="16"/>
  <c r="D46" i="16"/>
  <c r="D45" i="16"/>
  <c r="D44" i="16"/>
  <c r="D51" i="16" s="1"/>
  <c r="J36" i="16"/>
  <c r="H36" i="16"/>
  <c r="G36" i="16"/>
  <c r="F36" i="16"/>
  <c r="E36" i="16"/>
  <c r="D36" i="16"/>
  <c r="C36" i="16"/>
  <c r="B36" i="16"/>
  <c r="I35" i="16"/>
  <c r="K35" i="16" s="1"/>
  <c r="I34" i="16"/>
  <c r="K34" i="16" s="1"/>
  <c r="I33" i="16"/>
  <c r="K33" i="16" s="1"/>
  <c r="I32" i="16"/>
  <c r="K32" i="16" s="1"/>
  <c r="K31" i="16"/>
  <c r="K30" i="16"/>
  <c r="I30" i="16"/>
  <c r="I29" i="16"/>
  <c r="K29" i="16" s="1"/>
  <c r="K28" i="16"/>
  <c r="I27" i="16"/>
  <c r="K27" i="16" s="1"/>
  <c r="I26" i="16"/>
  <c r="J17" i="16"/>
  <c r="H17" i="16"/>
  <c r="G17" i="16"/>
  <c r="F17" i="16"/>
  <c r="E17" i="16"/>
  <c r="D17" i="16"/>
  <c r="C17" i="16"/>
  <c r="B17" i="16"/>
  <c r="I16" i="16"/>
  <c r="K16" i="16" s="1"/>
  <c r="I15" i="16"/>
  <c r="K15" i="16" s="1"/>
  <c r="I14" i="16"/>
  <c r="K14" i="16" s="1"/>
  <c r="I13" i="16"/>
  <c r="K13" i="16" s="1"/>
  <c r="K12" i="16"/>
  <c r="K11" i="16"/>
  <c r="I11" i="16"/>
  <c r="I10" i="16"/>
  <c r="K10" i="16" s="1"/>
  <c r="K9" i="16"/>
  <c r="I9" i="16"/>
  <c r="K8" i="16"/>
  <c r="I8" i="16"/>
  <c r="K7" i="16"/>
  <c r="I7" i="16"/>
  <c r="I36" i="16" l="1"/>
  <c r="I17" i="16"/>
  <c r="K17" i="16" s="1"/>
  <c r="I17" i="19"/>
  <c r="K17" i="19" s="1"/>
  <c r="I36" i="24"/>
  <c r="K36" i="24" s="1"/>
  <c r="I17" i="24"/>
  <c r="K17" i="24" s="1"/>
  <c r="I17" i="18"/>
  <c r="K17" i="18" s="1"/>
  <c r="I36" i="25"/>
  <c r="I17" i="25"/>
  <c r="K17" i="25" s="1"/>
  <c r="K44" i="27"/>
  <c r="I36" i="23"/>
  <c r="I36" i="21"/>
  <c r="I36" i="22"/>
  <c r="I17" i="20"/>
  <c r="I36" i="19"/>
  <c r="I36" i="18"/>
  <c r="I17" i="17"/>
  <c r="K17" i="17" s="1"/>
  <c r="D51" i="17"/>
  <c r="K7" i="17"/>
  <c r="I36" i="17"/>
  <c r="K26" i="25"/>
  <c r="K36" i="25" s="1"/>
  <c r="K26" i="24"/>
  <c r="K26" i="23"/>
  <c r="K36" i="23" s="1"/>
  <c r="I44" i="27"/>
  <c r="K21" i="27"/>
  <c r="I21" i="27"/>
  <c r="I17" i="23"/>
  <c r="K17" i="23" s="1"/>
  <c r="K17" i="22"/>
  <c r="I17" i="22"/>
  <c r="K26" i="22"/>
  <c r="K36" i="22" s="1"/>
  <c r="K17" i="21"/>
  <c r="I17" i="21"/>
  <c r="K26" i="21"/>
  <c r="K36" i="21" s="1"/>
  <c r="K36" i="20"/>
  <c r="K8" i="20"/>
  <c r="K17" i="20" s="1"/>
  <c r="I36" i="20"/>
  <c r="K44" i="26"/>
  <c r="I44" i="26"/>
  <c r="K26" i="19"/>
  <c r="K36" i="19" s="1"/>
  <c r="K21" i="26"/>
  <c r="I21" i="26"/>
  <c r="K26" i="18"/>
  <c r="K36" i="18" s="1"/>
  <c r="K26" i="17"/>
  <c r="K36" i="17" s="1"/>
  <c r="K26" i="16"/>
  <c r="K36" i="16" s="1"/>
  <c r="K31" i="12"/>
  <c r="K29" i="12"/>
  <c r="K27" i="12"/>
  <c r="K28" i="12"/>
  <c r="C51" i="11"/>
  <c r="B51" i="11"/>
  <c r="D50" i="11"/>
  <c r="D49" i="11"/>
  <c r="D48" i="11"/>
  <c r="D47" i="11"/>
  <c r="D46" i="11"/>
  <c r="D45" i="11"/>
  <c r="D44" i="11"/>
  <c r="C51" i="14"/>
  <c r="B51" i="14"/>
  <c r="D50" i="14"/>
  <c r="D49" i="14"/>
  <c r="D48" i="14"/>
  <c r="D47" i="14"/>
  <c r="D46" i="14"/>
  <c r="D45" i="14"/>
  <c r="D44" i="14"/>
  <c r="D51" i="14" s="1"/>
  <c r="J36" i="14"/>
  <c r="H36" i="14"/>
  <c r="G36" i="14"/>
  <c r="F36" i="14"/>
  <c r="E36" i="14"/>
  <c r="D36" i="14"/>
  <c r="C36" i="14"/>
  <c r="B36" i="14"/>
  <c r="I35" i="14"/>
  <c r="K35" i="14" s="1"/>
  <c r="I34" i="14"/>
  <c r="K34" i="14" s="1"/>
  <c r="I33" i="14"/>
  <c r="K33" i="14" s="1"/>
  <c r="I32" i="14"/>
  <c r="K32" i="14" s="1"/>
  <c r="K31" i="14"/>
  <c r="I30" i="14"/>
  <c r="K30" i="14" s="1"/>
  <c r="I29" i="14"/>
  <c r="K29" i="14" s="1"/>
  <c r="K28" i="14"/>
  <c r="I27" i="14"/>
  <c r="K27" i="14" s="1"/>
  <c r="I26" i="14"/>
  <c r="J17" i="14"/>
  <c r="H17" i="14"/>
  <c r="G17" i="14"/>
  <c r="F17" i="14"/>
  <c r="E17" i="14"/>
  <c r="D17" i="14"/>
  <c r="C17" i="14"/>
  <c r="B17" i="14"/>
  <c r="I16" i="14"/>
  <c r="K16" i="14" s="1"/>
  <c r="I15" i="14"/>
  <c r="K15" i="14" s="1"/>
  <c r="I14" i="14"/>
  <c r="K14" i="14" s="1"/>
  <c r="K13" i="14"/>
  <c r="I13" i="14"/>
  <c r="K12" i="14"/>
  <c r="I11" i="14"/>
  <c r="K11" i="14" s="1"/>
  <c r="I10" i="14"/>
  <c r="K10" i="14" s="1"/>
  <c r="I9" i="14"/>
  <c r="K9" i="14" s="1"/>
  <c r="I8" i="14"/>
  <c r="K8" i="14" s="1"/>
  <c r="I7" i="14"/>
  <c r="K7" i="14" s="1"/>
  <c r="C51" i="13"/>
  <c r="B51" i="13"/>
  <c r="D50" i="13"/>
  <c r="D49" i="13"/>
  <c r="D48" i="13"/>
  <c r="D47" i="13"/>
  <c r="D46" i="13"/>
  <c r="D45" i="13"/>
  <c r="D44" i="13"/>
  <c r="J36" i="13"/>
  <c r="H36" i="13"/>
  <c r="G36" i="13"/>
  <c r="F36" i="13"/>
  <c r="E36" i="13"/>
  <c r="D36" i="13"/>
  <c r="C36" i="13"/>
  <c r="B36" i="13"/>
  <c r="I35" i="13"/>
  <c r="K35" i="13" s="1"/>
  <c r="I34" i="13"/>
  <c r="K34" i="13" s="1"/>
  <c r="I33" i="13"/>
  <c r="K33" i="13" s="1"/>
  <c r="I32" i="13"/>
  <c r="K32" i="13" s="1"/>
  <c r="K31" i="13"/>
  <c r="I30" i="13"/>
  <c r="K30" i="13" s="1"/>
  <c r="I29" i="13"/>
  <c r="K29" i="13" s="1"/>
  <c r="K28" i="13"/>
  <c r="I27" i="13"/>
  <c r="K27" i="13" s="1"/>
  <c r="I26" i="13"/>
  <c r="I36" i="13" s="1"/>
  <c r="J17" i="13"/>
  <c r="H17" i="13"/>
  <c r="G17" i="13"/>
  <c r="F17" i="13"/>
  <c r="E17" i="13"/>
  <c r="D17" i="13"/>
  <c r="C17" i="13"/>
  <c r="B17" i="13"/>
  <c r="I16" i="13"/>
  <c r="K16" i="13" s="1"/>
  <c r="I15" i="13"/>
  <c r="K15" i="13" s="1"/>
  <c r="I14" i="13"/>
  <c r="K14" i="13" s="1"/>
  <c r="I13" i="13"/>
  <c r="K13" i="13" s="1"/>
  <c r="K12" i="13"/>
  <c r="I11" i="13"/>
  <c r="K11" i="13" s="1"/>
  <c r="K10" i="13"/>
  <c r="I10" i="13"/>
  <c r="K9" i="13"/>
  <c r="I9" i="13"/>
  <c r="K8" i="13"/>
  <c r="I8" i="13"/>
  <c r="K7" i="13"/>
  <c r="I7" i="13"/>
  <c r="I36" i="14" l="1"/>
  <c r="D51" i="11"/>
  <c r="I17" i="13"/>
  <c r="K17" i="13" s="1"/>
  <c r="D51" i="13"/>
  <c r="K26" i="14"/>
  <c r="K36" i="14" s="1"/>
  <c r="I17" i="14"/>
  <c r="K17" i="14" s="1"/>
  <c r="K26" i="13"/>
  <c r="K36" i="13" s="1"/>
  <c r="D51" i="12" l="1"/>
  <c r="C51" i="12"/>
  <c r="B51" i="12"/>
  <c r="E50" i="12"/>
  <c r="E49" i="12"/>
  <c r="E48" i="12"/>
  <c r="E47" i="12"/>
  <c r="E46" i="12"/>
  <c r="E45" i="12"/>
  <c r="E44" i="12"/>
  <c r="J36" i="12"/>
  <c r="H36" i="12"/>
  <c r="G36" i="12"/>
  <c r="F36" i="12"/>
  <c r="E36" i="12"/>
  <c r="D36" i="12"/>
  <c r="C36" i="12"/>
  <c r="B36" i="12"/>
  <c r="I35" i="12"/>
  <c r="K35" i="12" s="1"/>
  <c r="I34" i="12"/>
  <c r="K34" i="12" s="1"/>
  <c r="I33" i="12"/>
  <c r="K33" i="12" s="1"/>
  <c r="I32" i="12"/>
  <c r="K32" i="12" s="1"/>
  <c r="K30" i="12"/>
  <c r="I30" i="12"/>
  <c r="I29" i="12"/>
  <c r="I27" i="12"/>
  <c r="I26" i="12"/>
  <c r="I36" i="12" s="1"/>
  <c r="J17" i="12"/>
  <c r="H17" i="12"/>
  <c r="G17" i="12"/>
  <c r="F17" i="12"/>
  <c r="E17" i="12"/>
  <c r="D17" i="12"/>
  <c r="C17" i="12"/>
  <c r="B17" i="12"/>
  <c r="I16" i="12"/>
  <c r="K16" i="12" s="1"/>
  <c r="I15" i="12"/>
  <c r="K15" i="12" s="1"/>
  <c r="I14" i="12"/>
  <c r="K14" i="12" s="1"/>
  <c r="I13" i="12"/>
  <c r="K13" i="12" s="1"/>
  <c r="K12" i="12"/>
  <c r="K11" i="12"/>
  <c r="I11" i="12"/>
  <c r="I10" i="12"/>
  <c r="K10" i="12" s="1"/>
  <c r="K9" i="12"/>
  <c r="I9" i="12"/>
  <c r="I8" i="12"/>
  <c r="K8" i="12" s="1"/>
  <c r="K7" i="12"/>
  <c r="I7" i="12"/>
  <c r="I17" i="12" s="1"/>
  <c r="K17" i="12" s="1"/>
  <c r="E51" i="12" l="1"/>
  <c r="K26" i="12"/>
  <c r="K36" i="12" s="1"/>
  <c r="J36" i="11" l="1"/>
  <c r="H36" i="11"/>
  <c r="G36" i="11"/>
  <c r="F36" i="11"/>
  <c r="E36" i="11"/>
  <c r="D36" i="11"/>
  <c r="C36" i="11"/>
  <c r="B36" i="11"/>
  <c r="I35" i="11"/>
  <c r="K35" i="11" s="1"/>
  <c r="I34" i="11"/>
  <c r="K34" i="11" s="1"/>
  <c r="I33" i="11"/>
  <c r="K33" i="11" s="1"/>
  <c r="I32" i="11"/>
  <c r="K32" i="11" s="1"/>
  <c r="K31" i="11"/>
  <c r="I30" i="11"/>
  <c r="K30" i="11" s="1"/>
  <c r="K29" i="11"/>
  <c r="I29" i="11"/>
  <c r="K28" i="11"/>
  <c r="I27" i="11"/>
  <c r="K27" i="11" s="1"/>
  <c r="I26" i="11"/>
  <c r="I36" i="11" s="1"/>
  <c r="J17" i="11"/>
  <c r="H17" i="11"/>
  <c r="G17" i="11"/>
  <c r="F17" i="11"/>
  <c r="E17" i="11"/>
  <c r="D17" i="11"/>
  <c r="C17" i="11"/>
  <c r="B17" i="11"/>
  <c r="K16" i="11"/>
  <c r="I16" i="11"/>
  <c r="I15" i="11"/>
  <c r="K15" i="11" s="1"/>
  <c r="K14" i="11"/>
  <c r="I14" i="11"/>
  <c r="I13" i="11"/>
  <c r="K13" i="11" s="1"/>
  <c r="K12" i="11"/>
  <c r="I11" i="11"/>
  <c r="K11" i="11" s="1"/>
  <c r="K10" i="11"/>
  <c r="I10" i="11"/>
  <c r="I9" i="11"/>
  <c r="K9" i="11" s="1"/>
  <c r="K8" i="11"/>
  <c r="I8" i="11"/>
  <c r="I7" i="11"/>
  <c r="I17" i="11" s="1"/>
  <c r="K17" i="11" s="1"/>
  <c r="J44" i="10"/>
  <c r="H44" i="10"/>
  <c r="G44" i="10"/>
  <c r="F44" i="10"/>
  <c r="E44" i="10"/>
  <c r="D44" i="10"/>
  <c r="C44" i="10"/>
  <c r="B44" i="10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J21" i="10"/>
  <c r="H21" i="10"/>
  <c r="G21" i="10"/>
  <c r="F21" i="10"/>
  <c r="E21" i="10"/>
  <c r="D21" i="10"/>
  <c r="C21" i="10"/>
  <c r="B21" i="10"/>
  <c r="K20" i="10"/>
  <c r="I20" i="10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K12" i="10"/>
  <c r="I12" i="10"/>
  <c r="I11" i="10"/>
  <c r="K11" i="10" s="1"/>
  <c r="I10" i="10"/>
  <c r="K10" i="10" s="1"/>
  <c r="I9" i="10"/>
  <c r="K9" i="10" s="1"/>
  <c r="I8" i="10"/>
  <c r="K8" i="10" s="1"/>
  <c r="I7" i="10"/>
  <c r="I21" i="10" s="1"/>
  <c r="J44" i="9"/>
  <c r="H44" i="9"/>
  <c r="G44" i="9"/>
  <c r="F44" i="9"/>
  <c r="E44" i="9"/>
  <c r="D44" i="9"/>
  <c r="C44" i="9"/>
  <c r="B44" i="9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I44" i="9" s="1"/>
  <c r="J21" i="9"/>
  <c r="H21" i="9"/>
  <c r="G21" i="9"/>
  <c r="F21" i="9"/>
  <c r="E21" i="9"/>
  <c r="D21" i="9"/>
  <c r="C21" i="9"/>
  <c r="B21" i="9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I21" i="9" s="1"/>
  <c r="I7" i="9"/>
  <c r="K7" i="9" s="1"/>
  <c r="D51" i="8"/>
  <c r="C51" i="8"/>
  <c r="B51" i="8"/>
  <c r="E50" i="8"/>
  <c r="E49" i="8"/>
  <c r="E48" i="8"/>
  <c r="E47" i="8"/>
  <c r="E46" i="8"/>
  <c r="E45" i="8"/>
  <c r="E44" i="8"/>
  <c r="J36" i="8"/>
  <c r="H36" i="8"/>
  <c r="G36" i="8"/>
  <c r="F36" i="8"/>
  <c r="E36" i="8"/>
  <c r="D36" i="8"/>
  <c r="C36" i="8"/>
  <c r="B36" i="8"/>
  <c r="I35" i="8"/>
  <c r="K35" i="8" s="1"/>
  <c r="I34" i="8"/>
  <c r="K34" i="8" s="1"/>
  <c r="I33" i="8"/>
  <c r="K33" i="8" s="1"/>
  <c r="I32" i="8"/>
  <c r="K32" i="8" s="1"/>
  <c r="K31" i="8"/>
  <c r="K30" i="8"/>
  <c r="I30" i="8"/>
  <c r="I29" i="8"/>
  <c r="K29" i="8" s="1"/>
  <c r="K28" i="8"/>
  <c r="I27" i="8"/>
  <c r="K27" i="8" s="1"/>
  <c r="I26" i="8"/>
  <c r="J17" i="8"/>
  <c r="H17" i="8"/>
  <c r="G17" i="8"/>
  <c r="F17" i="8"/>
  <c r="E17" i="8"/>
  <c r="D17" i="8"/>
  <c r="C17" i="8"/>
  <c r="B17" i="8"/>
  <c r="I16" i="8"/>
  <c r="K16" i="8" s="1"/>
  <c r="I15" i="8"/>
  <c r="K15" i="8" s="1"/>
  <c r="I14" i="8"/>
  <c r="K14" i="8" s="1"/>
  <c r="I13" i="8"/>
  <c r="K13" i="8" s="1"/>
  <c r="K12" i="8"/>
  <c r="I11" i="8"/>
  <c r="K11" i="8" s="1"/>
  <c r="I10" i="8"/>
  <c r="K10" i="8" s="1"/>
  <c r="I9" i="8"/>
  <c r="K9" i="8" s="1"/>
  <c r="I8" i="8"/>
  <c r="K8" i="8" s="1"/>
  <c r="I7" i="8"/>
  <c r="K7" i="8" s="1"/>
  <c r="K44" i="10" l="1"/>
  <c r="E51" i="8"/>
  <c r="I36" i="8"/>
  <c r="K26" i="11"/>
  <c r="K36" i="11" s="1"/>
  <c r="K7" i="11"/>
  <c r="I44" i="10"/>
  <c r="K7" i="10"/>
  <c r="K21" i="10" s="1"/>
  <c r="K8" i="9"/>
  <c r="K21" i="9" s="1"/>
  <c r="K30" i="9"/>
  <c r="K44" i="9" s="1"/>
  <c r="I17" i="8"/>
  <c r="K17" i="8" s="1"/>
  <c r="K26" i="8"/>
  <c r="K36" i="8" s="1"/>
  <c r="D52" i="7" l="1"/>
  <c r="C52" i="7"/>
  <c r="B52" i="7"/>
  <c r="E51" i="7"/>
  <c r="E50" i="7"/>
  <c r="E49" i="7"/>
  <c r="E48" i="7"/>
  <c r="E47" i="7"/>
  <c r="E46" i="7"/>
  <c r="E45" i="7"/>
  <c r="E44" i="7"/>
  <c r="J36" i="7"/>
  <c r="H36" i="7"/>
  <c r="G36" i="7"/>
  <c r="F36" i="7"/>
  <c r="E36" i="7"/>
  <c r="D36" i="7"/>
  <c r="C36" i="7"/>
  <c r="B36" i="7"/>
  <c r="I35" i="7"/>
  <c r="K35" i="7" s="1"/>
  <c r="I34" i="7"/>
  <c r="K34" i="7" s="1"/>
  <c r="I33" i="7"/>
  <c r="K33" i="7" s="1"/>
  <c r="I32" i="7"/>
  <c r="K32" i="7" s="1"/>
  <c r="K31" i="7"/>
  <c r="I30" i="7"/>
  <c r="K30" i="7" s="1"/>
  <c r="I29" i="7"/>
  <c r="K28" i="7"/>
  <c r="I27" i="7"/>
  <c r="K27" i="7" s="1"/>
  <c r="I26" i="7"/>
  <c r="J17" i="7"/>
  <c r="H17" i="7"/>
  <c r="G17" i="7"/>
  <c r="F17" i="7"/>
  <c r="E17" i="7"/>
  <c r="D17" i="7"/>
  <c r="C17" i="7"/>
  <c r="B17" i="7"/>
  <c r="I16" i="7"/>
  <c r="K16" i="7" s="1"/>
  <c r="I15" i="7"/>
  <c r="K15" i="7" s="1"/>
  <c r="I14" i="7"/>
  <c r="K14" i="7" s="1"/>
  <c r="I13" i="7"/>
  <c r="K13" i="7" s="1"/>
  <c r="K12" i="7"/>
  <c r="I11" i="7"/>
  <c r="K11" i="7" s="1"/>
  <c r="I10" i="7"/>
  <c r="K10" i="7" s="1"/>
  <c r="I9" i="7"/>
  <c r="I8" i="7"/>
  <c r="K8" i="7" s="1"/>
  <c r="I7" i="7"/>
  <c r="X6" i="7" s="1"/>
  <c r="K7" i="7" l="1"/>
  <c r="Z6" i="7" s="1"/>
  <c r="K29" i="7"/>
  <c r="X29" i="7"/>
  <c r="Z29" i="7"/>
  <c r="K9" i="7"/>
  <c r="Z10" i="7" s="1"/>
  <c r="X10" i="7"/>
  <c r="X25" i="7"/>
  <c r="E52" i="7"/>
  <c r="I36" i="7"/>
  <c r="I17" i="7"/>
  <c r="K17" i="7" s="1"/>
  <c r="K26" i="7"/>
  <c r="K36" i="7" l="1"/>
  <c r="Z25" i="7"/>
  <c r="D52" i="6"/>
  <c r="C52" i="6"/>
  <c r="E51" i="6"/>
  <c r="E50" i="6"/>
  <c r="E49" i="6"/>
  <c r="E48" i="6"/>
  <c r="E47" i="6"/>
  <c r="E46" i="6"/>
  <c r="E45" i="6"/>
  <c r="E44" i="6"/>
  <c r="H36" i="6"/>
  <c r="G36" i="6"/>
  <c r="F36" i="6"/>
  <c r="E36" i="6"/>
  <c r="D36" i="6"/>
  <c r="C36" i="6"/>
  <c r="I35" i="6"/>
  <c r="K35" i="6" s="1"/>
  <c r="I34" i="6"/>
  <c r="K34" i="6" s="1"/>
  <c r="I33" i="6"/>
  <c r="K33" i="6" s="1"/>
  <c r="I32" i="6"/>
  <c r="K32" i="6" s="1"/>
  <c r="K31" i="6"/>
  <c r="I30" i="6"/>
  <c r="K30" i="6" s="1"/>
  <c r="I29" i="6"/>
  <c r="K28" i="6"/>
  <c r="I27" i="6"/>
  <c r="K27" i="6" s="1"/>
  <c r="I26" i="6"/>
  <c r="J17" i="6"/>
  <c r="H17" i="6"/>
  <c r="G17" i="6"/>
  <c r="F17" i="6"/>
  <c r="E17" i="6"/>
  <c r="D17" i="6"/>
  <c r="C17" i="6"/>
  <c r="B17" i="6"/>
  <c r="I16" i="6"/>
  <c r="K16" i="6" s="1"/>
  <c r="I15" i="6"/>
  <c r="K15" i="6" s="1"/>
  <c r="I14" i="6"/>
  <c r="K14" i="6" s="1"/>
  <c r="I13" i="6"/>
  <c r="K13" i="6" s="1"/>
  <c r="K12" i="6"/>
  <c r="I11" i="6"/>
  <c r="K11" i="6" s="1"/>
  <c r="I10" i="6"/>
  <c r="K10" i="6" s="1"/>
  <c r="I9" i="6"/>
  <c r="I8" i="6"/>
  <c r="K8" i="6" s="1"/>
  <c r="I7" i="6"/>
  <c r="K29" i="6" l="1"/>
  <c r="X29" i="6"/>
  <c r="K9" i="6"/>
  <c r="Z10" i="6" s="1"/>
  <c r="X10" i="6"/>
  <c r="K26" i="6"/>
  <c r="Z25" i="6" s="1"/>
  <c r="X25" i="6"/>
  <c r="K7" i="6"/>
  <c r="Z6" i="6" s="1"/>
  <c r="X6" i="6"/>
  <c r="Z29" i="6"/>
  <c r="I14" i="1"/>
  <c r="I13" i="1"/>
  <c r="I12" i="1"/>
  <c r="I11" i="1"/>
  <c r="I10" i="1"/>
  <c r="X9" i="1" s="1"/>
  <c r="D56" i="1" l="1"/>
  <c r="E55" i="1"/>
  <c r="C56" i="1"/>
  <c r="B53" i="1" l="1"/>
  <c r="B56" i="1" s="1"/>
  <c r="I38" i="1" l="1"/>
  <c r="E39" i="1" l="1"/>
  <c r="D39" i="1"/>
  <c r="B39" i="1"/>
  <c r="H20" i="1" l="1"/>
  <c r="E49" i="1" l="1"/>
  <c r="E50" i="1"/>
  <c r="E51" i="1"/>
  <c r="E52" i="1"/>
  <c r="E53" i="1"/>
  <c r="E54" i="1"/>
  <c r="E48" i="1"/>
  <c r="I33" i="1" l="1"/>
  <c r="K33" i="1" s="1"/>
  <c r="I29" i="1"/>
  <c r="I30" i="1"/>
  <c r="K30" i="1" s="1"/>
  <c r="I32" i="1"/>
  <c r="I35" i="1"/>
  <c r="K35" i="1" s="1"/>
  <c r="I36" i="1"/>
  <c r="K36" i="1" s="1"/>
  <c r="I37" i="1"/>
  <c r="K37" i="1" s="1"/>
  <c r="K38" i="1"/>
  <c r="K10" i="1"/>
  <c r="K13" i="1"/>
  <c r="K14" i="1"/>
  <c r="I18" i="1"/>
  <c r="I16" i="1"/>
  <c r="K12" i="1"/>
  <c r="I17" i="1"/>
  <c r="K17" i="1" s="1"/>
  <c r="I19" i="1"/>
  <c r="K19" i="1" s="1"/>
  <c r="D20" i="1"/>
  <c r="K31" i="1"/>
  <c r="K34" i="1"/>
  <c r="H39" i="1"/>
  <c r="G39" i="1"/>
  <c r="F39" i="1"/>
  <c r="C39" i="1"/>
  <c r="B20" i="1"/>
  <c r="C20" i="1"/>
  <c r="E20" i="1"/>
  <c r="F20" i="1"/>
  <c r="G20" i="1"/>
  <c r="J20" i="1"/>
  <c r="K15" i="1"/>
  <c r="K32" i="1" l="1"/>
  <c r="X32" i="1"/>
  <c r="Z32" i="1"/>
  <c r="Z13" i="1"/>
  <c r="X28" i="1"/>
  <c r="K16" i="1"/>
  <c r="X13" i="1"/>
  <c r="I39" i="1"/>
  <c r="K39" i="1" s="1"/>
  <c r="K29" i="1"/>
  <c r="Z28" i="1" s="1"/>
  <c r="I20" i="1"/>
  <c r="K11" i="1"/>
  <c r="Z9" i="1" s="1"/>
  <c r="K18" i="1"/>
  <c r="K20" i="1" l="1"/>
</calcChain>
</file>

<file path=xl/sharedStrings.xml><?xml version="1.0" encoding="utf-8"?>
<sst xmlns="http://schemas.openxmlformats.org/spreadsheetml/2006/main" count="3351" uniqueCount="172">
  <si>
    <t>Joukko-</t>
  </si>
  <si>
    <t>Laskentapiste</t>
  </si>
  <si>
    <t>Bussit</t>
  </si>
  <si>
    <t>Lähil.</t>
  </si>
  <si>
    <t>Kauko-</t>
  </si>
  <si>
    <t>liikenne</t>
  </si>
  <si>
    <t>Henk.</t>
  </si>
  <si>
    <t>Hki</t>
  </si>
  <si>
    <t>Seutu</t>
  </si>
  <si>
    <t>vaunut</t>
  </si>
  <si>
    <t>Metro</t>
  </si>
  <si>
    <t>junat</t>
  </si>
  <si>
    <t>yht.</t>
  </si>
  <si>
    <t>autot</t>
  </si>
  <si>
    <t>Summa</t>
  </si>
  <si>
    <t>01 LAUTTASAAREN SILTA</t>
  </si>
  <si>
    <t>02 LAPINLAHDEN SILTA</t>
  </si>
  <si>
    <t>03 MERIKANNONTIE</t>
  </si>
  <si>
    <t>04 MECHELININKATU</t>
  </si>
  <si>
    <t>05 RUNEBERGINKATU</t>
  </si>
  <si>
    <t>06 TÖÖLÖNKATU</t>
  </si>
  <si>
    <t>07 MANNERHEIMINTIE</t>
  </si>
  <si>
    <t>08 LINNUNLAULU</t>
  </si>
  <si>
    <t>09 PITKÄSILTA</t>
  </si>
  <si>
    <t>10 HAKANIEMEN SILTA</t>
  </si>
  <si>
    <t>YHTEENSÄ</t>
  </si>
  <si>
    <t>Raitio-</t>
  </si>
  <si>
    <t>Yht.</t>
  </si>
  <si>
    <t>Kauko</t>
  </si>
  <si>
    <t>Tilaus</t>
  </si>
  <si>
    <t>01 LÄNSIVÄYLÄ</t>
  </si>
  <si>
    <t>02 MEILAHDEN SILTA</t>
  </si>
  <si>
    <t>03 MUNKKINIEMEN SILTA</t>
  </si>
  <si>
    <t>04 MANNERHEIMINTIE</t>
  </si>
  <si>
    <t>05 ILMALANKATU</t>
  </si>
  <si>
    <t>06 RANTARATA</t>
  </si>
  <si>
    <t>07 VETURITIE</t>
  </si>
  <si>
    <t>08 PÄÄRATA</t>
  </si>
  <si>
    <t>09 RATAPIHANTIE</t>
  </si>
  <si>
    <t>10 MÄKELÄNKATU</t>
  </si>
  <si>
    <t>11 HÄMEENTIEN SILTA</t>
  </si>
  <si>
    <t>12 HERMANNIN RANTATIE</t>
  </si>
  <si>
    <t>13 KYLÄSAARENKATU</t>
  </si>
  <si>
    <t>14 KULOSAAREN SILTA</t>
  </si>
  <si>
    <t>02 KEHÄ I, LÄNTINEN</t>
  </si>
  <si>
    <t>03 PIRKKOLANTIE</t>
  </si>
  <si>
    <t>04 METSÄLÄNTIE</t>
  </si>
  <si>
    <t>05 HAKAMÄENTIE</t>
  </si>
  <si>
    <t>06 NORDENSKIÖLDINKATU</t>
  </si>
  <si>
    <t>07 KEHÄ I, ITÄINEN</t>
  </si>
  <si>
    <t>08 VIIKINTIE</t>
  </si>
  <si>
    <t>01 PALOHEINÄN TUNNELI</t>
  </si>
  <si>
    <t>Yhteensä</t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</si>
  <si>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2017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</si>
  <si>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syysarkipäivänä vuonna 2017</t>
    </r>
  </si>
  <si>
    <t>Pyöräistetyt luvut</t>
  </si>
  <si>
    <t>Pyöristetyt luvut</t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</si>
  <si>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2016 (aamuruuhka </t>
    </r>
    <r>
      <rPr>
        <b/>
        <sz val="12"/>
        <rFont val="Arial"/>
        <family val="2"/>
      </rPr>
      <t>klo 6-9 keskustan</t>
    </r>
    <r>
      <rPr>
        <sz val="12"/>
        <rFont val="Arial"/>
        <family val="2"/>
      </rPr>
      <t xml:space="preserve"> suuntaan)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</si>
  <si>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syysarkipäivänä vuonna 2016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</si>
  <si>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2015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</si>
  <si>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syysarkipäivänä vuonna 2015</t>
    </r>
  </si>
  <si>
    <t>01 KEHÄ I, LÄNTINEN</t>
  </si>
  <si>
    <t>02 PIRKKOLANTIE</t>
  </si>
  <si>
    <t>03 METSÄLÄNTIE</t>
  </si>
  <si>
    <t>04 HAKAMÄENTIE</t>
  </si>
  <si>
    <t>05 NORDENSKIÖLDINKATU</t>
  </si>
  <si>
    <t>06 KEHÄ I, ITÄINEN</t>
  </si>
  <si>
    <t>07 VIIKINTIE</t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</si>
  <si>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2010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</si>
  <si>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t>N = Niemen raja</t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</si>
  <si>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2013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</si>
  <si>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2013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</si>
  <si>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syysarkipäivänä vuonna 2013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</si>
  <si>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2011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</si>
  <si>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2011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</si>
  <si>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syysarkivuorokautena 2011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</si>
  <si>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syysarkivuorokautena 2010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</si>
  <si>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2014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</si>
  <si>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syysarkipäivänä vuonna 2014</t>
    </r>
  </si>
  <si>
    <r>
      <t>Matkustajamäärät laskentapisteittäin ja kulkumuodoittain</t>
    </r>
    <r>
      <rPr>
        <b/>
        <sz val="12"/>
        <rFont val="Arial"/>
        <family val="2"/>
      </rPr>
      <t xml:space="preserve"> niemen rajalla</t>
    </r>
    <r>
      <rPr>
        <sz val="12"/>
        <rFont val="Arial"/>
        <family val="2"/>
      </rPr>
      <t xml:space="preserve"> syysarkipäivänä vuonna 2014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</si>
  <si>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2012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</si>
  <si>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2010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</si>
  <si>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2017</t>
    </r>
    <r>
      <rPr>
        <b/>
        <sz val="12"/>
        <rFont val="Arial"/>
        <family val="2"/>
      </rPr>
      <t xml:space="preserve"> (koko vuorokausi)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</si>
  <si>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2016 </t>
    </r>
    <r>
      <rPr>
        <b/>
        <sz val="12"/>
        <rFont val="Arial"/>
        <family val="2"/>
      </rPr>
      <t>(koko vuorokausi)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</si>
  <si>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2015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</si>
  <si>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 xml:space="preserve">niemen rajalla </t>
    </r>
    <r>
      <rPr>
        <sz val="12"/>
        <rFont val="Arial"/>
        <family val="2"/>
      </rPr>
      <t>syysarkipäivänä vuonna 2012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</si>
  <si>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t xml:space="preserve">  </t>
  </si>
  <si>
    <t>12 VARASTOKATU</t>
  </si>
  <si>
    <t>Henkilö-</t>
  </si>
  <si>
    <t>yhteensä</t>
  </si>
  <si>
    <t>liikenne-</t>
  </si>
  <si>
    <t>LÄNSIVÄYLÄ</t>
  </si>
  <si>
    <t>OTANIEMEN SILTA</t>
  </si>
  <si>
    <t>KULOSAAREN SILTA</t>
  </si>
  <si>
    <t>Helsingin matkustajamäärät laskentapisteittäin ja kulkumuodoittain syysarkipäivänä vuodesta 2000 alkaen</t>
  </si>
  <si>
    <t>K = Kantakaupungin raja</t>
  </si>
  <si>
    <r>
      <t xml:space="preserve">Matkustajamäärät laskentapisteittäin ja kulkumuodoittain </t>
    </r>
    <r>
      <rPr>
        <b/>
        <sz val="12"/>
        <rFont val="Arial"/>
        <family val="2"/>
      </rPr>
      <t>kantakaupungin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rajalla</t>
    </r>
    <r>
      <rPr>
        <sz val="12"/>
        <rFont val="Arial"/>
        <family val="2"/>
      </rPr>
      <t xml:space="preserve"> syysarkipäivänä vuonna 2014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</si>
  <si>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kantakaupungin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rajalla</t>
    </r>
    <r>
      <rPr>
        <sz val="12"/>
        <rFont val="Arial"/>
        <family val="2"/>
      </rPr>
      <t xml:space="preserve"> syysarkipäivänä vuonna 2014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 xml:space="preserve">) </t>
    </r>
  </si>
  <si>
    <r>
      <t xml:space="preserve">Matkustajamäärät laskentapisteittäin ja kulkumuodoittain </t>
    </r>
    <r>
      <rPr>
        <b/>
        <sz val="12"/>
        <rFont val="Arial"/>
        <family val="2"/>
      </rPr>
      <t>kantakaupungin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rajalla</t>
    </r>
    <r>
      <rPr>
        <sz val="12"/>
        <rFont val="Arial"/>
        <family val="2"/>
      </rPr>
      <t xml:space="preserve"> syysarkipäivänä vuonna 2010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</si>
  <si>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kantakaupungin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rajalla</t>
    </r>
    <r>
      <rPr>
        <sz val="12"/>
        <rFont val="Arial"/>
        <family val="2"/>
      </rPr>
      <t xml:space="preserve"> syysarkipäivänä vuonna 2010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</si>
  <si>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t>Taulukoiden nimissä laskentalinjoja kuvataan seuraavilla lyhenteillä:</t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</si>
  <si>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syysarkipäivänä vuonna 2012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</si>
  <si>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syysarkivuorokautena 2009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</si>
  <si>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2009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</si>
  <si>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2009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</si>
  <si>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2008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</si>
  <si>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2008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</si>
  <si>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syysarkivuorokautena 2008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</si>
  <si>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2007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</si>
  <si>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2007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</si>
  <si>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syysarkivuorokautena 2007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</si>
  <si>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2006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</si>
  <si>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2006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</si>
  <si>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kantakaupungin rajalla</t>
    </r>
    <r>
      <rPr>
        <sz val="12"/>
        <rFont val="Arial"/>
        <family val="2"/>
      </rPr>
      <t xml:space="preserve"> syysarkipäivänä vuonna 2006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</si>
  <si>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2005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</si>
  <si>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lokakuun arkipäivänä vuonna 2005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</si>
  <si>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lokakuun arkipäivänä vuonna 2004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</si>
  <si>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2004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</si>
  <si>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lokakuun arkipäivänä vuonna 2003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</si>
  <si>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2003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</si>
  <si>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2002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</si>
  <si>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lokakuun arkipäivänä vuonna 2002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</si>
  <si>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kantakaupungin rajalla</t>
    </r>
    <r>
      <rPr>
        <sz val="12"/>
        <rFont val="Arial"/>
        <family val="2"/>
      </rPr>
      <t xml:space="preserve"> lokakuun arkipäivänä vuonna 2002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</si>
  <si>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kantakaupungin rajalla</t>
    </r>
    <r>
      <rPr>
        <sz val="12"/>
        <rFont val="Arial"/>
        <family val="2"/>
      </rPr>
      <t xml:space="preserve"> lokakuun arkipäivänä vuonna 2002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</si>
  <si>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lokakuun arkipäivänä vuonna 2001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</si>
  <si>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2001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</si>
  <si>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lokakuun arkipäivänä vuonna 2000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</si>
  <si>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2000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</si>
  <si>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r>
      <t xml:space="preserve">Matkustajamäärät </t>
    </r>
    <r>
      <rPr>
        <b/>
        <sz val="12"/>
        <rFont val="Arial"/>
        <family val="2"/>
      </rPr>
      <t>kantakaupungin ja kaupungin rajoilla</t>
    </r>
    <r>
      <rPr>
        <sz val="12"/>
        <rFont val="Arial"/>
        <family val="2"/>
      </rPr>
      <t xml:space="preserve"> lasketuissa pisteissä kulkumuodoittain lokakuun arkipäivänä vuonna 2000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</si>
  <si>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</t>
    </r>
    <r>
      <rPr>
        <b/>
        <sz val="12"/>
        <rFont val="Arial"/>
        <family val="2"/>
      </rPr>
      <t>kantakaupungin ja kaupungin rajoilla</t>
    </r>
    <r>
      <rPr>
        <sz val="12"/>
        <rFont val="Arial"/>
        <family val="2"/>
      </rPr>
      <t xml:space="preserve"> lasketuissa pisteissä kulkumuodoittain lokakuun arkipäivänä vuonna 2000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>)</t>
    </r>
  </si>
  <si>
    <t>- Tässä tiedostossa poikittaisten laskentalinjojen raportointi alkaa vuodesta 2007.</t>
  </si>
  <si>
    <t>P = Poikittaislinjat</t>
  </si>
  <si>
    <t xml:space="preserve">- Seurantakohteita on yhteensä kolme: niemen raja, poikittaislinjat sekä kantakaupungin raja. </t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</si>
  <si>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2018 (aamuruuhka </t>
    </r>
    <r>
      <rPr>
        <b/>
        <sz val="12"/>
        <rFont val="Arial"/>
        <family val="2"/>
      </rPr>
      <t>klo 6-9 keskustan suuntaan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</si>
  <si>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niemen rajalla</t>
    </r>
    <r>
      <rPr>
        <sz val="12"/>
        <rFont val="Arial"/>
        <family val="2"/>
      </rPr>
      <t xml:space="preserve"> syysarkipäivänä vuonna 2018</t>
    </r>
    <r>
      <rPr>
        <b/>
        <sz val="12"/>
        <rFont val="Arial"/>
        <family val="2"/>
      </rPr>
      <t xml:space="preserve"> (koko vuorokausi)</t>
    </r>
  </si>
  <si>
    <r>
      <t xml:space="preserve">Matkustajamäärät laskentapisteittäin ja kulkumuodoittain </t>
    </r>
    <r>
      <rPr>
        <b/>
        <sz val="12"/>
        <rFont val="Arial"/>
        <family val="2"/>
      </rPr>
      <t>poikittaislinjoilla</t>
    </r>
    <r>
      <rPr>
        <sz val="12"/>
        <rFont val="Arial"/>
        <family val="2"/>
      </rPr>
      <t xml:space="preserve"> syysarkipäivänä vuonna 2018</t>
    </r>
  </si>
  <si>
    <r>
      <t xml:space="preserve">Matkustajamäärät laskentapisteittäin ja kulkumuodoittain </t>
    </r>
    <r>
      <rPr>
        <b/>
        <sz val="12"/>
        <rFont val="Arial"/>
        <family val="2"/>
      </rPr>
      <t>kantakaupungin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rajalla</t>
    </r>
    <r>
      <rPr>
        <sz val="12"/>
        <rFont val="Arial"/>
        <family val="2"/>
      </rPr>
      <t xml:space="preserve"> syysarkipäivänä vuonna 2018 (</t>
    </r>
    <r>
      <rPr>
        <b/>
        <sz val="12"/>
        <rFont val="Arial"/>
        <family val="2"/>
      </rPr>
      <t>koko vuorokausi</t>
    </r>
    <r>
      <rPr>
        <sz val="12"/>
        <rFont val="Arial"/>
        <family val="2"/>
      </rPr>
      <t>)</t>
    </r>
  </si>
  <si>
    <r>
      <t xml:space="preserve">Matkustajamäärät laskentapisteittäin ja kulkumuodoittain </t>
    </r>
    <r>
      <rPr>
        <b/>
        <sz val="12"/>
        <rFont val="Arial"/>
        <family val="2"/>
      </rPr>
      <t>kantakaupungin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rajalla</t>
    </r>
    <r>
      <rPr>
        <sz val="12"/>
        <rFont val="Arial"/>
        <family val="2"/>
      </rPr>
      <t xml:space="preserve"> syysarkipäivänä vuonna 2018 (aamuruuhka</t>
    </r>
    <r>
      <rPr>
        <b/>
        <sz val="12"/>
        <rFont val="Arial"/>
        <family val="2"/>
      </rPr>
      <t xml:space="preserve"> klo 6-9 keskustan suuntaan</t>
    </r>
    <r>
      <rPr>
        <sz val="12"/>
        <rFont val="Arial"/>
        <family val="2"/>
      </rPr>
      <t xml:space="preserve">) </t>
    </r>
  </si>
  <si>
    <t>Länsisektori</t>
  </si>
  <si>
    <t>Länsisektori:</t>
  </si>
  <si>
    <t xml:space="preserve">Muut: </t>
  </si>
  <si>
    <t>Niemen raja koko vrk</t>
  </si>
  <si>
    <t>Niemen raja aamu 6-9</t>
  </si>
  <si>
    <t>kursivoidut luvut tarkastettavia</t>
  </si>
  <si>
    <t>Sarake1</t>
  </si>
  <si>
    <t>Sarake2</t>
  </si>
  <si>
    <t>Sarake3</t>
  </si>
  <si>
    <t>Sarake4</t>
  </si>
  <si>
    <t>Sarake5</t>
  </si>
  <si>
    <t>Sarake6</t>
  </si>
  <si>
    <t>Sarake7</t>
  </si>
  <si>
    <t>Sarake8</t>
  </si>
  <si>
    <t>Sarake9</t>
  </si>
  <si>
    <t>Sarake10</t>
  </si>
  <si>
    <t>Sarake11</t>
  </si>
  <si>
    <t>- Kantakaupungin raja lasketaan joka neljäs vuosi, viimeksi vuonna 2018</t>
  </si>
  <si>
    <t>- Niemen raja sekä poikittaislinjat lasketaan vuosittain.</t>
  </si>
  <si>
    <t>Poikittaisliikenne koko vrk</t>
  </si>
  <si>
    <t>Bussit Helsinki</t>
  </si>
  <si>
    <t>Bussit Seutu</t>
  </si>
  <si>
    <t>Bussit Kauko Tilaus</t>
  </si>
  <si>
    <t>Raitio-vaunut</t>
  </si>
  <si>
    <t>Kauko-junat</t>
  </si>
  <si>
    <t>Lähil. junat</t>
  </si>
  <si>
    <t xml:space="preserve">Joukko-liikenne yht. </t>
  </si>
  <si>
    <t>Henkilö-autot</t>
  </si>
  <si>
    <t>Vuosi</t>
  </si>
  <si>
    <t>Kantakaupungin raja koko vrk</t>
  </si>
  <si>
    <t>Kantakaupungin raja aamu 6-9</t>
  </si>
  <si>
    <t>Muut</t>
  </si>
  <si>
    <t>- Matkustajamäärät on esitetty pääsääntöisesti pyöristetyssä muodossa (kymmenysten tarkkuudella)</t>
  </si>
  <si>
    <t>- Sektorit -välilehdellä on kaikki seurantakohteiden koosteet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</si>
</sst>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4" fillId="0" borderId="0" xfId="0" applyFont="1"/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10" xfId="0" applyFont="1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0" fontId="0" fillId="0" borderId="0" xfId="0" applyFill="1" applyBorder="1"/>
    <xf numFmtId="164" fontId="0" fillId="0" borderId="0" xfId="0" applyNumberFormat="1"/>
    <xf numFmtId="3" fontId="0" fillId="0" borderId="0" xfId="0" applyNumberFormat="1"/>
    <xf numFmtId="0" fontId="9" fillId="0" borderId="0" xfId="0" applyFont="1"/>
    <xf numFmtId="1" fontId="0" fillId="0" borderId="0" xfId="0" applyNumberFormat="1"/>
    <xf numFmtId="0" fontId="10" fillId="0" borderId="0" xfId="0" applyFont="1"/>
    <xf numFmtId="3" fontId="4" fillId="0" borderId="0" xfId="0" applyNumberFormat="1" applyFont="1"/>
    <xf numFmtId="3" fontId="4" fillId="0" borderId="2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7" fillId="0" borderId="0" xfId="0" applyNumberFormat="1" applyFont="1"/>
    <xf numFmtId="3" fontId="10" fillId="0" borderId="0" xfId="0" applyNumberFormat="1" applyFont="1"/>
    <xf numFmtId="3" fontId="4" fillId="3" borderId="0" xfId="0" applyNumberFormat="1" applyFont="1" applyFill="1" applyBorder="1"/>
    <xf numFmtId="3" fontId="4" fillId="3" borderId="1" xfId="0" applyNumberFormat="1" applyFont="1" applyFill="1" applyBorder="1"/>
    <xf numFmtId="3" fontId="11" fillId="3" borderId="1" xfId="0" applyNumberFormat="1" applyFont="1" applyFill="1" applyBorder="1"/>
    <xf numFmtId="3" fontId="11" fillId="3" borderId="6" xfId="0" applyNumberFormat="1" applyFont="1" applyFill="1" applyBorder="1"/>
    <xf numFmtId="3" fontId="4" fillId="0" borderId="0" xfId="0" applyNumberFormat="1" applyFont="1" applyBorder="1"/>
    <xf numFmtId="3" fontId="4" fillId="0" borderId="1" xfId="0" applyNumberFormat="1" applyFont="1" applyBorder="1"/>
    <xf numFmtId="3" fontId="11" fillId="0" borderId="1" xfId="0" applyNumberFormat="1" applyFont="1" applyBorder="1"/>
    <xf numFmtId="3" fontId="11" fillId="2" borderId="6" xfId="0" applyNumberFormat="1" applyFont="1" applyFill="1" applyBorder="1"/>
    <xf numFmtId="3" fontId="11" fillId="0" borderId="12" xfId="0" applyNumberFormat="1" applyFont="1" applyBorder="1"/>
    <xf numFmtId="3" fontId="4" fillId="0" borderId="1" xfId="0" applyNumberFormat="1" applyFont="1" applyFill="1" applyBorder="1"/>
    <xf numFmtId="3" fontId="11" fillId="2" borderId="13" xfId="0" applyNumberFormat="1" applyFont="1" applyFill="1" applyBorder="1"/>
    <xf numFmtId="3" fontId="11" fillId="3" borderId="12" xfId="0" applyNumberFormat="1" applyFont="1" applyFill="1" applyBorder="1"/>
    <xf numFmtId="3" fontId="11" fillId="3" borderId="13" xfId="0" applyNumberFormat="1" applyFont="1" applyFill="1" applyBorder="1"/>
    <xf numFmtId="3" fontId="4" fillId="2" borderId="0" xfId="0" applyNumberFormat="1" applyFont="1" applyFill="1" applyBorder="1"/>
    <xf numFmtId="3" fontId="11" fillId="3" borderId="15" xfId="0" applyNumberFormat="1" applyFont="1" applyFill="1" applyBorder="1"/>
    <xf numFmtId="3" fontId="11" fillId="3" borderId="16" xfId="0" applyNumberFormat="1" applyFont="1" applyFill="1" applyBorder="1"/>
    <xf numFmtId="3" fontId="11" fillId="3" borderId="17" xfId="0" applyNumberFormat="1" applyFont="1" applyFill="1" applyBorder="1"/>
    <xf numFmtId="3" fontId="4" fillId="3" borderId="0" xfId="0" applyNumberFormat="1" applyFont="1" applyFill="1"/>
    <xf numFmtId="3" fontId="11" fillId="2" borderId="1" xfId="0" applyNumberFormat="1" applyFont="1" applyFill="1" applyBorder="1"/>
    <xf numFmtId="3" fontId="4" fillId="2" borderId="1" xfId="0" applyNumberFormat="1" applyFont="1" applyFill="1" applyBorder="1"/>
    <xf numFmtId="3" fontId="12" fillId="0" borderId="0" xfId="0" applyNumberFormat="1" applyFont="1" applyFill="1"/>
    <xf numFmtId="0" fontId="4" fillId="0" borderId="0" xfId="0" applyFont="1" applyBorder="1"/>
    <xf numFmtId="0" fontId="4" fillId="0" borderId="1" xfId="0" applyFont="1" applyBorder="1"/>
    <xf numFmtId="0" fontId="3" fillId="3" borderId="7" xfId="0" applyFont="1" applyFill="1" applyBorder="1"/>
    <xf numFmtId="0" fontId="3" fillId="0" borderId="7" xfId="0" applyFont="1" applyBorder="1"/>
    <xf numFmtId="3" fontId="3" fillId="0" borderId="7" xfId="0" applyNumberFormat="1" applyFont="1" applyBorder="1"/>
    <xf numFmtId="3" fontId="11" fillId="0" borderId="6" xfId="0" applyNumberFormat="1" applyFont="1" applyBorder="1"/>
    <xf numFmtId="3" fontId="11" fillId="0" borderId="13" xfId="0" applyNumberFormat="1" applyFont="1" applyBorder="1"/>
    <xf numFmtId="3" fontId="11" fillId="3" borderId="18" xfId="0" applyNumberFormat="1" applyFont="1" applyFill="1" applyBorder="1"/>
    <xf numFmtId="0" fontId="0" fillId="0" borderId="20" xfId="0" applyBorder="1"/>
    <xf numFmtId="0" fontId="0" fillId="0" borderId="21" xfId="0" applyBorder="1"/>
    <xf numFmtId="0" fontId="2" fillId="0" borderId="20" xfId="0" applyFont="1" applyBorder="1"/>
    <xf numFmtId="0" fontId="7" fillId="3" borderId="1" xfId="0" applyFont="1" applyFill="1" applyBorder="1"/>
    <xf numFmtId="0" fontId="7" fillId="0" borderId="1" xfId="0" applyFont="1" applyBorder="1"/>
    <xf numFmtId="0" fontId="5" fillId="0" borderId="20" xfId="0" applyFont="1" applyBorder="1"/>
    <xf numFmtId="0" fontId="5" fillId="0" borderId="21" xfId="0" applyFont="1" applyBorder="1"/>
    <xf numFmtId="0" fontId="6" fillId="0" borderId="20" xfId="0" applyFont="1" applyBorder="1"/>
    <xf numFmtId="3" fontId="11" fillId="3" borderId="24" xfId="0" applyNumberFormat="1" applyFont="1" applyFill="1" applyBorder="1"/>
    <xf numFmtId="3" fontId="11" fillId="3" borderId="19" xfId="0" applyNumberFormat="1" applyFont="1" applyFill="1" applyBorder="1"/>
    <xf numFmtId="3" fontId="11" fillId="2" borderId="22" xfId="0" applyNumberFormat="1" applyFont="1" applyFill="1" applyBorder="1"/>
    <xf numFmtId="3" fontId="11" fillId="3" borderId="22" xfId="0" applyNumberFormat="1" applyFont="1" applyFill="1" applyBorder="1"/>
    <xf numFmtId="3" fontId="11" fillId="3" borderId="23" xfId="0" applyNumberFormat="1" applyFont="1" applyFill="1" applyBorder="1"/>
    <xf numFmtId="3" fontId="11" fillId="0" borderId="22" xfId="0" applyNumberFormat="1" applyFont="1" applyBorder="1"/>
    <xf numFmtId="0" fontId="7" fillId="2" borderId="1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4" fillId="3" borderId="1" xfId="0" applyFont="1" applyFill="1" applyBorder="1"/>
    <xf numFmtId="3" fontId="4" fillId="0" borderId="22" xfId="0" applyNumberFormat="1" applyFont="1" applyBorder="1"/>
    <xf numFmtId="0" fontId="7" fillId="0" borderId="1" xfId="0" applyFont="1" applyFill="1" applyBorder="1"/>
    <xf numFmtId="3" fontId="11" fillId="0" borderId="1" xfId="0" applyNumberFormat="1" applyFont="1" applyFill="1" applyBorder="1"/>
    <xf numFmtId="0" fontId="14" fillId="0" borderId="0" xfId="0" applyFont="1"/>
    <xf numFmtId="0" fontId="13" fillId="0" borderId="0" xfId="0" applyFont="1"/>
    <xf numFmtId="0" fontId="15" fillId="0" borderId="0" xfId="0" applyFont="1"/>
    <xf numFmtId="3" fontId="11" fillId="3" borderId="27" xfId="0" applyNumberFormat="1" applyFont="1" applyFill="1" applyBorder="1"/>
    <xf numFmtId="0" fontId="3" fillId="0" borderId="20" xfId="0" applyFont="1" applyBorder="1"/>
    <xf numFmtId="0" fontId="3" fillId="0" borderId="21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9" xfId="0" applyFont="1" applyBorder="1"/>
    <xf numFmtId="0" fontId="0" fillId="0" borderId="26" xfId="0" applyBorder="1"/>
    <xf numFmtId="3" fontId="4" fillId="0" borderId="20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2" fillId="0" borderId="4" xfId="0" applyNumberFormat="1" applyFont="1" applyBorder="1"/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7" fillId="3" borderId="7" xfId="0" applyNumberFormat="1" applyFont="1" applyFill="1" applyBorder="1"/>
    <xf numFmtId="3" fontId="7" fillId="0" borderId="7" xfId="0" applyNumberFormat="1" applyFont="1" applyBorder="1"/>
    <xf numFmtId="3" fontId="7" fillId="2" borderId="7" xfId="0" applyNumberFormat="1" applyFont="1" applyFill="1" applyBorder="1"/>
    <xf numFmtId="3" fontId="7" fillId="0" borderId="2" xfId="0" applyNumberFormat="1" applyFont="1" applyBorder="1"/>
    <xf numFmtId="3" fontId="7" fillId="0" borderId="8" xfId="0" applyNumberFormat="1" applyFont="1" applyBorder="1"/>
    <xf numFmtId="3" fontId="17" fillId="3" borderId="14" xfId="0" applyNumberFormat="1" applyFont="1" applyFill="1" applyBorder="1"/>
    <xf numFmtId="3" fontId="2" fillId="3" borderId="14" xfId="0" applyNumberFormat="1" applyFont="1" applyFill="1" applyBorder="1"/>
    <xf numFmtId="0" fontId="18" fillId="0" borderId="20" xfId="0" applyFont="1" applyBorder="1"/>
    <xf numFmtId="0" fontId="18" fillId="0" borderId="1" xfId="0" applyFont="1" applyBorder="1"/>
    <xf numFmtId="0" fontId="18" fillId="0" borderId="10" xfId="0" applyFont="1" applyBorder="1"/>
    <xf numFmtId="0" fontId="0" fillId="0" borderId="4" xfId="0" applyBorder="1"/>
    <xf numFmtId="0" fontId="7" fillId="3" borderId="7" xfId="0" applyFont="1" applyFill="1" applyBorder="1"/>
    <xf numFmtId="3" fontId="0" fillId="3" borderId="0" xfId="0" applyNumberFormat="1" applyFill="1" applyBorder="1"/>
    <xf numFmtId="3" fontId="0" fillId="3" borderId="1" xfId="0" applyNumberFormat="1" applyFill="1" applyBorder="1"/>
    <xf numFmtId="0" fontId="7" fillId="0" borderId="7" xfId="0" applyFont="1" applyBorder="1"/>
    <xf numFmtId="3" fontId="0" fillId="0" borderId="0" xfId="0" applyNumberFormat="1" applyBorder="1"/>
    <xf numFmtId="3" fontId="0" fillId="0" borderId="1" xfId="0" applyNumberForma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2" fillId="0" borderId="11" xfId="0" applyFont="1" applyBorder="1"/>
    <xf numFmtId="0" fontId="3" fillId="2" borderId="7" xfId="0" applyFont="1" applyFill="1" applyBorder="1"/>
    <xf numFmtId="3" fontId="11" fillId="3" borderId="28" xfId="0" applyNumberFormat="1" applyFont="1" applyFill="1" applyBorder="1"/>
    <xf numFmtId="3" fontId="11" fillId="3" borderId="20" xfId="0" applyNumberFormat="1" applyFont="1" applyFill="1" applyBorder="1"/>
    <xf numFmtId="3" fontId="11" fillId="0" borderId="21" xfId="0" applyNumberFormat="1" applyFont="1" applyFill="1" applyBorder="1"/>
    <xf numFmtId="0" fontId="7" fillId="0" borderId="21" xfId="0" applyFont="1" applyFill="1" applyBorder="1"/>
    <xf numFmtId="0" fontId="3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1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17" fillId="0" borderId="1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17" fillId="0" borderId="10" xfId="0" applyFont="1" applyBorder="1"/>
    <xf numFmtId="0" fontId="17" fillId="0" borderId="11" xfId="0" applyFont="1" applyBorder="1"/>
    <xf numFmtId="3" fontId="2" fillId="3" borderId="6" xfId="0" applyNumberFormat="1" applyFont="1" applyFill="1" applyBorder="1"/>
    <xf numFmtId="3" fontId="2" fillId="2" borderId="6" xfId="0" applyNumberFormat="1" applyFont="1" applyFill="1" applyBorder="1"/>
    <xf numFmtId="3" fontId="2" fillId="3" borderId="17" xfId="0" applyNumberFormat="1" applyFont="1" applyFill="1" applyBorder="1"/>
    <xf numFmtId="0" fontId="3" fillId="0" borderId="25" xfId="0" applyFont="1" applyBorder="1"/>
    <xf numFmtId="0" fontId="3" fillId="0" borderId="26" xfId="0" applyFont="1" applyBorder="1"/>
    <xf numFmtId="0" fontId="7" fillId="2" borderId="7" xfId="0" applyFont="1" applyFill="1" applyBorder="1"/>
    <xf numFmtId="0" fontId="7" fillId="4" borderId="7" xfId="0" applyFont="1" applyFill="1" applyBorder="1"/>
    <xf numFmtId="3" fontId="0" fillId="4" borderId="0" xfId="0" applyNumberFormat="1" applyFill="1" applyBorder="1"/>
    <xf numFmtId="3" fontId="0" fillId="4" borderId="1" xfId="0" applyNumberFormat="1" applyFill="1" applyBorder="1"/>
    <xf numFmtId="3" fontId="2" fillId="4" borderId="6" xfId="0" applyNumberFormat="1" applyFont="1" applyFill="1" applyBorder="1"/>
    <xf numFmtId="3" fontId="2" fillId="4" borderId="28" xfId="0" applyNumberFormat="1" applyFont="1" applyFill="1" applyBorder="1"/>
    <xf numFmtId="3" fontId="2" fillId="4" borderId="16" xfId="0" applyNumberFormat="1" applyFont="1" applyFill="1" applyBorder="1"/>
    <xf numFmtId="3" fontId="2" fillId="4" borderId="17" xfId="0" applyNumberFormat="1" applyFont="1" applyFill="1" applyBorder="1"/>
    <xf numFmtId="0" fontId="2" fillId="0" borderId="12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5" xfId="0" applyFont="1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3" fillId="0" borderId="31" xfId="0" applyFont="1" applyBorder="1"/>
    <xf numFmtId="0" fontId="0" fillId="0" borderId="12" xfId="0" applyBorder="1"/>
    <xf numFmtId="0" fontId="0" fillId="0" borderId="32" xfId="0" applyBorder="1"/>
    <xf numFmtId="0" fontId="2" fillId="0" borderId="26" xfId="0" applyFont="1" applyBorder="1"/>
    <xf numFmtId="0" fontId="0" fillId="0" borderId="31" xfId="0" applyBorder="1"/>
    <xf numFmtId="0" fontId="2" fillId="2" borderId="12" xfId="0" applyFont="1" applyFill="1" applyBorder="1"/>
    <xf numFmtId="3" fontId="3" fillId="0" borderId="2" xfId="0" applyNumberFormat="1" applyFont="1" applyBorder="1"/>
    <xf numFmtId="3" fontId="3" fillId="0" borderId="8" xfId="0" applyNumberFormat="1" applyFont="1" applyBorder="1"/>
    <xf numFmtId="0" fontId="0" fillId="3" borderId="1" xfId="0" applyFill="1" applyBorder="1"/>
    <xf numFmtId="0" fontId="17" fillId="4" borderId="14" xfId="0" applyFont="1" applyFill="1" applyBorder="1"/>
    <xf numFmtId="0" fontId="17" fillId="3" borderId="14" xfId="0" applyFont="1" applyFill="1" applyBorder="1"/>
    <xf numFmtId="0" fontId="2" fillId="3" borderId="14" xfId="0" applyFont="1" applyFill="1" applyBorder="1"/>
    <xf numFmtId="0" fontId="17" fillId="3" borderId="19" xfId="0" applyFont="1" applyFill="1" applyBorder="1"/>
    <xf numFmtId="0" fontId="17" fillId="3" borderId="20" xfId="0" applyFont="1" applyFill="1" applyBorder="1"/>
    <xf numFmtId="0" fontId="0" fillId="3" borderId="31" xfId="0" applyFill="1" applyBorder="1"/>
    <xf numFmtId="0" fontId="0" fillId="3" borderId="12" xfId="0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0" fillId="3" borderId="33" xfId="0" applyFill="1" applyBorder="1"/>
    <xf numFmtId="0" fontId="0" fillId="3" borderId="34" xfId="0" applyFill="1" applyBorder="1"/>
    <xf numFmtId="0" fontId="2" fillId="3" borderId="34" xfId="0" applyFont="1" applyFill="1" applyBorder="1"/>
    <xf numFmtId="0" fontId="0" fillId="3" borderId="35" xfId="0" applyFill="1" applyBorder="1"/>
    <xf numFmtId="0" fontId="2" fillId="3" borderId="36" xfId="0" applyFont="1" applyFill="1" applyBorder="1"/>
    <xf numFmtId="0" fontId="2" fillId="0" borderId="21" xfId="0" applyFont="1" applyBorder="1"/>
    <xf numFmtId="0" fontId="17" fillId="0" borderId="5" xfId="0" applyFont="1" applyBorder="1"/>
    <xf numFmtId="0" fontId="17" fillId="0" borderId="6" xfId="0" applyFont="1" applyBorder="1"/>
    <xf numFmtId="3" fontId="3" fillId="0" borderId="0" xfId="0" applyNumberFormat="1" applyFont="1" applyFill="1" applyBorder="1"/>
    <xf numFmtId="1" fontId="0" fillId="0" borderId="0" xfId="0" applyNumberFormat="1" applyFill="1"/>
    <xf numFmtId="3" fontId="0" fillId="0" borderId="0" xfId="0" applyNumberFormat="1" applyFill="1"/>
    <xf numFmtId="3" fontId="3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Fill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0" fillId="0" borderId="0" xfId="0" applyFont="1" applyFill="1"/>
    <xf numFmtId="0" fontId="20" fillId="0" borderId="0" xfId="0" applyFont="1"/>
    <xf numFmtId="0" fontId="0" fillId="5" borderId="0" xfId="0" applyFill="1"/>
    <xf numFmtId="3" fontId="4" fillId="5" borderId="0" xfId="0" applyNumberFormat="1" applyFont="1" applyFill="1"/>
    <xf numFmtId="3" fontId="12" fillId="5" borderId="0" xfId="0" applyNumberFormat="1" applyFont="1" applyFill="1"/>
    <xf numFmtId="3" fontId="4" fillId="5" borderId="0" xfId="0" applyNumberFormat="1" applyFont="1" applyFill="1" applyBorder="1"/>
    <xf numFmtId="3" fontId="4" fillId="5" borderId="1" xfId="0" applyNumberFormat="1" applyFont="1" applyFill="1" applyBorder="1"/>
    <xf numFmtId="0" fontId="7" fillId="0" borderId="12" xfId="0" applyFont="1" applyFill="1" applyBorder="1"/>
    <xf numFmtId="3" fontId="11" fillId="3" borderId="21" xfId="0" applyNumberFormat="1" applyFont="1" applyFill="1" applyBorder="1"/>
    <xf numFmtId="0" fontId="22" fillId="5" borderId="0" xfId="0" applyFont="1" applyFill="1"/>
    <xf numFmtId="0" fontId="22" fillId="5" borderId="0" xfId="0" applyFont="1" applyFill="1" applyAlignment="1">
      <alignment horizontal="left" indent="1"/>
    </xf>
    <xf numFmtId="0" fontId="22" fillId="5" borderId="0" xfId="0" quotePrefix="1" applyFont="1" applyFill="1" applyAlignment="1">
      <alignment horizontal="left" indent="1"/>
    </xf>
    <xf numFmtId="0" fontId="22" fillId="5" borderId="0" xfId="0" quotePrefix="1" applyFont="1" applyFill="1"/>
    <xf numFmtId="0" fontId="23" fillId="5" borderId="0" xfId="0" applyFont="1" applyFill="1" applyAlignment="1">
      <alignment horizontal="left" indent="1"/>
    </xf>
    <xf numFmtId="3" fontId="0" fillId="0" borderId="0" xfId="0" applyNumberFormat="1" applyFill="1" applyBorder="1"/>
    <xf numFmtId="3" fontId="2" fillId="3" borderId="28" xfId="0" applyNumberFormat="1" applyFont="1" applyFill="1" applyBorder="1"/>
    <xf numFmtId="3" fontId="2" fillId="3" borderId="16" xfId="0" applyNumberFormat="1" applyFont="1" applyFill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17" fillId="0" borderId="4" xfId="0" applyNumberFormat="1" applyFont="1" applyBorder="1"/>
    <xf numFmtId="3" fontId="7" fillId="0" borderId="5" xfId="0" applyNumberFormat="1" applyFont="1" applyBorder="1"/>
    <xf numFmtId="3" fontId="7" fillId="0" borderId="0" xfId="0" applyNumberFormat="1" applyFont="1" applyBorder="1"/>
    <xf numFmtId="3" fontId="7" fillId="0" borderId="1" xfId="0" applyNumberFormat="1" applyFont="1" applyBorder="1"/>
    <xf numFmtId="3" fontId="17" fillId="0" borderId="1" xfId="0" applyNumberFormat="1" applyFont="1" applyBorder="1"/>
    <xf numFmtId="3" fontId="7" fillId="0" borderId="6" xfId="0" applyNumberFormat="1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17" fillId="0" borderId="10" xfId="0" applyNumberFormat="1" applyFont="1" applyBorder="1"/>
    <xf numFmtId="3" fontId="17" fillId="0" borderId="11" xfId="0" applyNumberFormat="1" applyFont="1" applyBorder="1"/>
    <xf numFmtId="3" fontId="2" fillId="0" borderId="0" xfId="0" applyNumberFormat="1" applyFont="1"/>
    <xf numFmtId="0" fontId="19" fillId="5" borderId="0" xfId="0" applyFont="1" applyFill="1" applyBorder="1"/>
    <xf numFmtId="0" fontId="0" fillId="5" borderId="0" xfId="0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0" fillId="5" borderId="37" xfId="0" applyFill="1" applyBorder="1"/>
    <xf numFmtId="0" fontId="0" fillId="5" borderId="0" xfId="0" applyFill="1" applyBorder="1" applyAlignment="1">
      <alignment horizontal="center"/>
    </xf>
    <xf numFmtId="3" fontId="3" fillId="5" borderId="19" xfId="0" applyNumberFormat="1" applyFont="1" applyFill="1" applyBorder="1"/>
    <xf numFmtId="3" fontId="2" fillId="5" borderId="19" xfId="0" applyNumberFormat="1" applyFont="1" applyFill="1" applyBorder="1"/>
    <xf numFmtId="0" fontId="0" fillId="5" borderId="19" xfId="0" applyFill="1" applyBorder="1"/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5" borderId="9" xfId="0" applyFill="1" applyBorder="1"/>
    <xf numFmtId="0" fontId="0" fillId="6" borderId="0" xfId="0" applyFill="1"/>
    <xf numFmtId="0" fontId="19" fillId="6" borderId="0" xfId="0" applyFont="1" applyFill="1" applyBorder="1"/>
    <xf numFmtId="0" fontId="3" fillId="6" borderId="0" xfId="0" applyFont="1" applyFill="1"/>
    <xf numFmtId="0" fontId="0" fillId="6" borderId="0" xfId="0" applyFill="1" applyBorder="1" applyAlignment="1">
      <alignment horizontal="center"/>
    </xf>
    <xf numFmtId="3" fontId="0" fillId="6" borderId="19" xfId="0" applyNumberFormat="1" applyFill="1" applyBorder="1"/>
    <xf numFmtId="3" fontId="0" fillId="6" borderId="19" xfId="0" applyNumberFormat="1" applyFill="1" applyBorder="1" applyAlignment="1">
      <alignment vertical="top"/>
    </xf>
    <xf numFmtId="3" fontId="3" fillId="6" borderId="19" xfId="0" applyNumberFormat="1" applyFont="1" applyFill="1" applyBorder="1"/>
    <xf numFmtId="3" fontId="0" fillId="6" borderId="0" xfId="0" applyNumberFormat="1" applyFill="1"/>
    <xf numFmtId="3" fontId="0" fillId="6" borderId="0" xfId="0" applyNumberFormat="1" applyFill="1" applyBorder="1" applyAlignment="1">
      <alignment vertical="top"/>
    </xf>
    <xf numFmtId="0" fontId="2" fillId="6" borderId="0" xfId="0" applyFont="1" applyFill="1" applyBorder="1" applyAlignment="1">
      <alignment horizontal="center"/>
    </xf>
    <xf numFmtId="3" fontId="2" fillId="6" borderId="19" xfId="0" applyNumberFormat="1" applyFont="1" applyFill="1" applyBorder="1"/>
    <xf numFmtId="0" fontId="0" fillId="6" borderId="37" xfId="0" applyFill="1" applyBorder="1"/>
    <xf numFmtId="0" fontId="21" fillId="5" borderId="0" xfId="0" applyFont="1" applyFill="1" applyAlignment="1">
      <alignment wrapText="1"/>
    </xf>
    <xf numFmtId="0" fontId="2" fillId="5" borderId="0" xfId="0" applyFont="1" applyFill="1"/>
    <xf numFmtId="3" fontId="3" fillId="5" borderId="0" xfId="0" applyNumberFormat="1" applyFont="1" applyFill="1" applyBorder="1"/>
    <xf numFmtId="0" fontId="0" fillId="5" borderId="0" xfId="0" applyFill="1" applyAlignment="1">
      <alignment horizontal="center"/>
    </xf>
    <xf numFmtId="3" fontId="0" fillId="5" borderId="19" xfId="0" applyNumberFormat="1" applyFill="1" applyBorder="1"/>
    <xf numFmtId="0" fontId="2" fillId="5" borderId="0" xfId="0" applyFont="1" applyFill="1" applyAlignment="1">
      <alignment horizontal="center"/>
    </xf>
    <xf numFmtId="3" fontId="3" fillId="5" borderId="9" xfId="0" applyNumberFormat="1" applyFont="1" applyFill="1" applyBorder="1"/>
    <xf numFmtId="0" fontId="0" fillId="5" borderId="9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</cellXfs>
  <cellStyles count="2">
    <cellStyle name="Normaali" xfId="0" builtinId="0"/>
    <cellStyle name="Normaali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5" sqref="B15"/>
    </sheetView>
  </sheetViews>
  <sheetFormatPr defaultColWidth="8.88671875" defaultRowHeight="17.399999999999999" x14ac:dyDescent="0.3"/>
  <cols>
    <col min="1" max="1" width="3.109375" style="208" customWidth="1"/>
    <col min="2" max="2" width="106.88671875" style="208" customWidth="1"/>
    <col min="3" max="16384" width="8.88671875" style="201"/>
  </cols>
  <sheetData>
    <row r="1" spans="1:2" ht="48.6" customHeight="1" x14ac:dyDescent="0.3">
      <c r="B1" s="253" t="s">
        <v>94</v>
      </c>
    </row>
    <row r="2" spans="1:2" x14ac:dyDescent="0.3">
      <c r="A2" s="209"/>
    </row>
    <row r="3" spans="1:2" ht="21.6" customHeight="1" x14ac:dyDescent="0.3">
      <c r="A3" s="210" t="s">
        <v>132</v>
      </c>
    </row>
    <row r="4" spans="1:2" ht="21.6" customHeight="1" x14ac:dyDescent="0.3">
      <c r="A4" s="210" t="s">
        <v>156</v>
      </c>
    </row>
    <row r="5" spans="1:2" ht="21.6" customHeight="1" x14ac:dyDescent="0.3">
      <c r="A5" s="210"/>
      <c r="B5" s="211" t="s">
        <v>155</v>
      </c>
    </row>
    <row r="6" spans="1:2" ht="21.6" customHeight="1" x14ac:dyDescent="0.3">
      <c r="A6" s="210" t="s">
        <v>130</v>
      </c>
    </row>
    <row r="7" spans="1:2" ht="21.6" customHeight="1" x14ac:dyDescent="0.3">
      <c r="A7" s="210" t="s">
        <v>170</v>
      </c>
    </row>
    <row r="8" spans="1:2" ht="21.6" customHeight="1" x14ac:dyDescent="0.3">
      <c r="A8" s="210" t="s">
        <v>171</v>
      </c>
    </row>
    <row r="9" spans="1:2" ht="22.2" customHeight="1" x14ac:dyDescent="0.3">
      <c r="A9" s="209"/>
    </row>
    <row r="10" spans="1:2" ht="22.2" customHeight="1" x14ac:dyDescent="0.3">
      <c r="A10" s="212" t="s">
        <v>100</v>
      </c>
    </row>
    <row r="11" spans="1:2" ht="22.2" customHeight="1" x14ac:dyDescent="0.3">
      <c r="A11" s="209" t="s">
        <v>69</v>
      </c>
    </row>
    <row r="12" spans="1:2" ht="22.2" customHeight="1" x14ac:dyDescent="0.3">
      <c r="A12" s="209" t="s">
        <v>131</v>
      </c>
    </row>
    <row r="13" spans="1:2" ht="22.2" customHeight="1" x14ac:dyDescent="0.3">
      <c r="A13" s="209" t="s">
        <v>95</v>
      </c>
    </row>
    <row r="14" spans="1:2" ht="22.95" customHeight="1" x14ac:dyDescent="0.3"/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2" sqref="A2:O36"/>
    </sheetView>
  </sheetViews>
  <sheetFormatPr defaultRowHeight="13.2" x14ac:dyDescent="0.25"/>
  <cols>
    <col min="1" max="1" width="23.6640625" customWidth="1"/>
  </cols>
  <sheetData>
    <row r="1" spans="1:26" ht="15" x14ac:dyDescent="0.25">
      <c r="A1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26" ht="15.6" x14ac:dyDescent="0.3">
      <c r="A2" s="19" t="s">
        <v>70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"/>
      <c r="V2" s="1"/>
      <c r="W2" s="1"/>
      <c r="X2" s="195" t="s">
        <v>0</v>
      </c>
      <c r="Y2" s="1"/>
    </row>
    <row r="3" spans="1:26" ht="13.8" x14ac:dyDescent="0.25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4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55"/>
      <c r="B4" s="56"/>
      <c r="C4" s="55"/>
      <c r="D4" s="56" t="s">
        <v>2</v>
      </c>
      <c r="E4" s="55"/>
      <c r="F4" s="56"/>
      <c r="G4" s="55"/>
      <c r="H4" s="56"/>
      <c r="I4" s="57" t="s">
        <v>0</v>
      </c>
      <c r="J4" s="56"/>
      <c r="K4" s="55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81" t="s">
        <v>1</v>
      </c>
      <c r="B5" s="1" t="s">
        <v>2</v>
      </c>
      <c r="C5" s="2" t="s">
        <v>2</v>
      </c>
      <c r="D5" s="1" t="s">
        <v>28</v>
      </c>
      <c r="E5" s="2" t="s">
        <v>26</v>
      </c>
      <c r="F5" s="1"/>
      <c r="G5" s="2" t="s">
        <v>3</v>
      </c>
      <c r="H5" s="1" t="s">
        <v>4</v>
      </c>
      <c r="I5" s="3" t="s">
        <v>5</v>
      </c>
      <c r="J5" s="1" t="s">
        <v>6</v>
      </c>
      <c r="K5" s="2"/>
      <c r="P5" s="197" t="s">
        <v>139</v>
      </c>
      <c r="Q5" s="198">
        <f>SUM(B7:B8)</f>
        <v>14650</v>
      </c>
      <c r="R5" s="198">
        <f t="shared" ref="R5:Z5" si="0">SUM(C7:C8)</f>
        <v>49900</v>
      </c>
      <c r="S5" s="198">
        <f t="shared" si="0"/>
        <v>1950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66500</v>
      </c>
      <c r="Y5" s="198">
        <f t="shared" si="0"/>
        <v>79200</v>
      </c>
      <c r="Z5" s="198">
        <f t="shared" si="0"/>
        <v>145700</v>
      </c>
    </row>
    <row r="6" spans="1:26" x14ac:dyDescent="0.25">
      <c r="A6" s="12"/>
      <c r="B6" s="11" t="s">
        <v>7</v>
      </c>
      <c r="C6" s="12" t="s">
        <v>8</v>
      </c>
      <c r="D6" s="11" t="s">
        <v>29</v>
      </c>
      <c r="E6" s="12" t="s">
        <v>9</v>
      </c>
      <c r="F6" s="11" t="s">
        <v>10</v>
      </c>
      <c r="G6" s="12" t="s">
        <v>11</v>
      </c>
      <c r="H6" s="11" t="s">
        <v>11</v>
      </c>
      <c r="I6" s="13" t="s">
        <v>12</v>
      </c>
      <c r="J6" s="11" t="s">
        <v>13</v>
      </c>
      <c r="K6" s="13" t="s">
        <v>14</v>
      </c>
      <c r="P6" s="1" t="s">
        <v>15</v>
      </c>
      <c r="Q6" s="1"/>
      <c r="R6" s="1"/>
      <c r="S6" s="1"/>
      <c r="T6" s="1"/>
      <c r="U6" s="14"/>
      <c r="V6" s="1"/>
      <c r="W6" s="1"/>
      <c r="X6" s="1"/>
      <c r="Y6" s="1"/>
      <c r="Z6" s="1"/>
    </row>
    <row r="7" spans="1:26" ht="13.8" x14ac:dyDescent="0.25">
      <c r="A7" s="58" t="s">
        <v>15</v>
      </c>
      <c r="B7" s="26">
        <v>14650</v>
      </c>
      <c r="C7" s="27">
        <v>6100</v>
      </c>
      <c r="D7" s="26">
        <v>150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20900</v>
      </c>
      <c r="J7" s="26">
        <v>16600</v>
      </c>
      <c r="K7" s="28">
        <f t="shared" ref="K7:K17" si="1">SUM(I7:J7)</f>
        <v>37500</v>
      </c>
      <c r="P7" s="1" t="s">
        <v>16</v>
      </c>
      <c r="Q7" s="1"/>
      <c r="R7" s="1"/>
      <c r="S7" s="1"/>
      <c r="T7" s="1"/>
      <c r="U7" s="14"/>
      <c r="V7" s="1"/>
      <c r="W7" s="1"/>
      <c r="X7" s="1"/>
      <c r="Y7" s="1"/>
      <c r="Z7" s="1"/>
    </row>
    <row r="8" spans="1:26" ht="13.8" x14ac:dyDescent="0.25">
      <c r="A8" s="59" t="s">
        <v>16</v>
      </c>
      <c r="B8" s="30">
        <v>0</v>
      </c>
      <c r="C8" s="31">
        <v>43800</v>
      </c>
      <c r="D8" s="30">
        <v>1800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45600</v>
      </c>
      <c r="J8" s="30">
        <v>62600</v>
      </c>
      <c r="K8" s="44">
        <f t="shared" si="1"/>
        <v>108200</v>
      </c>
      <c r="P8" s="1"/>
      <c r="Q8" s="1"/>
      <c r="R8" s="1"/>
      <c r="S8" s="1"/>
      <c r="T8" s="1"/>
      <c r="U8" s="14"/>
      <c r="V8" s="1"/>
      <c r="W8" s="1"/>
      <c r="X8" s="1"/>
      <c r="Y8" s="1"/>
      <c r="Z8" s="1"/>
    </row>
    <row r="9" spans="1:26" ht="13.8" x14ac:dyDescent="0.25">
      <c r="A9" s="58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4150</v>
      </c>
      <c r="K9" s="28">
        <f t="shared" si="1"/>
        <v>4150</v>
      </c>
      <c r="P9" s="195" t="s">
        <v>140</v>
      </c>
      <c r="Q9" s="196">
        <f>SUM(B9:B16)</f>
        <v>56850</v>
      </c>
      <c r="R9" s="196">
        <f t="shared" ref="R9:Z9" si="2">SUM(C9:C16)</f>
        <v>31900</v>
      </c>
      <c r="S9" s="196">
        <f t="shared" si="2"/>
        <v>14850</v>
      </c>
      <c r="T9" s="196">
        <f t="shared" si="2"/>
        <v>65050</v>
      </c>
      <c r="U9" s="198">
        <f t="shared" si="2"/>
        <v>106100</v>
      </c>
      <c r="V9" s="196">
        <f t="shared" si="2"/>
        <v>94100</v>
      </c>
      <c r="W9" s="196">
        <f t="shared" si="2"/>
        <v>18400</v>
      </c>
      <c r="X9" s="196">
        <f t="shared" si="2"/>
        <v>387250</v>
      </c>
      <c r="Y9" s="196">
        <f t="shared" si="2"/>
        <v>155350</v>
      </c>
      <c r="Z9" s="196">
        <f t="shared" si="2"/>
        <v>542600</v>
      </c>
    </row>
    <row r="10" spans="1:26" ht="13.8" x14ac:dyDescent="0.25">
      <c r="A10" s="59" t="s">
        <v>18</v>
      </c>
      <c r="B10" s="30">
        <v>650</v>
      </c>
      <c r="C10" s="31">
        <v>0</v>
      </c>
      <c r="D10" s="30">
        <v>2650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3300</v>
      </c>
      <c r="J10" s="30">
        <v>25700</v>
      </c>
      <c r="K10" s="44">
        <f t="shared" si="1"/>
        <v>29000</v>
      </c>
      <c r="P10" s="1" t="s">
        <v>17</v>
      </c>
      <c r="Q10" s="1"/>
      <c r="R10" s="1"/>
      <c r="S10" s="1"/>
      <c r="T10" s="1"/>
      <c r="U10" s="14"/>
      <c r="V10" s="1"/>
      <c r="W10" s="1"/>
      <c r="X10" s="1"/>
      <c r="Y10" s="1"/>
      <c r="Z10" s="1"/>
    </row>
    <row r="11" spans="1:26" ht="13.8" x14ac:dyDescent="0.25">
      <c r="A11" s="58" t="s">
        <v>19</v>
      </c>
      <c r="B11" s="26">
        <v>20750</v>
      </c>
      <c r="C11" s="27">
        <v>1650</v>
      </c>
      <c r="D11" s="26">
        <v>400</v>
      </c>
      <c r="E11" s="27">
        <v>8700</v>
      </c>
      <c r="F11" s="26">
        <v>0</v>
      </c>
      <c r="G11" s="27">
        <v>0</v>
      </c>
      <c r="H11" s="26">
        <v>0</v>
      </c>
      <c r="I11" s="28">
        <f>SUM(B11:H11)</f>
        <v>31500</v>
      </c>
      <c r="J11" s="26">
        <v>23450</v>
      </c>
      <c r="K11" s="28">
        <f>SUM(I11:J11)</f>
        <v>54950</v>
      </c>
      <c r="P11" s="1" t="s">
        <v>18</v>
      </c>
      <c r="Q11" s="1"/>
      <c r="R11" s="1"/>
      <c r="S11" s="1"/>
      <c r="T11" s="1"/>
      <c r="U11" s="14"/>
      <c r="V11" s="1"/>
      <c r="W11" s="1"/>
      <c r="X11" s="1"/>
      <c r="Y11" s="1"/>
      <c r="Z11" s="1"/>
    </row>
    <row r="12" spans="1:26" ht="13.8" x14ac:dyDescent="0.25">
      <c r="A12" s="59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5750</v>
      </c>
      <c r="K12" s="44">
        <f t="shared" si="1"/>
        <v>5750</v>
      </c>
      <c r="P12" s="1" t="s">
        <v>19</v>
      </c>
      <c r="Q12" s="1"/>
      <c r="R12" s="1"/>
      <c r="S12" s="1"/>
      <c r="T12" s="1"/>
      <c r="U12" s="14"/>
      <c r="V12" s="1"/>
      <c r="W12" s="1"/>
      <c r="X12" s="1"/>
      <c r="Y12" s="1"/>
      <c r="Z12" s="1"/>
    </row>
    <row r="13" spans="1:26" ht="13.8" x14ac:dyDescent="0.25">
      <c r="A13" s="58" t="s">
        <v>21</v>
      </c>
      <c r="B13" s="26">
        <v>6500</v>
      </c>
      <c r="C13" s="27">
        <v>20000</v>
      </c>
      <c r="D13" s="26">
        <v>10800</v>
      </c>
      <c r="E13" s="27">
        <v>29050</v>
      </c>
      <c r="F13" s="26">
        <v>0</v>
      </c>
      <c r="G13" s="27">
        <v>0</v>
      </c>
      <c r="H13" s="26">
        <v>0</v>
      </c>
      <c r="I13" s="28">
        <f>SUM(B13:H13)</f>
        <v>66350</v>
      </c>
      <c r="J13" s="26">
        <v>32650</v>
      </c>
      <c r="K13" s="28">
        <f t="shared" si="1"/>
        <v>99000</v>
      </c>
      <c r="P13" s="1" t="s">
        <v>20</v>
      </c>
      <c r="Q13" s="1"/>
      <c r="R13" s="1"/>
      <c r="S13" s="1"/>
      <c r="T13" s="1"/>
      <c r="U13" s="14"/>
      <c r="V13" s="1"/>
      <c r="W13" s="1"/>
      <c r="X13" s="1"/>
      <c r="Y13" s="1"/>
      <c r="Z13" s="1"/>
    </row>
    <row r="14" spans="1:26" ht="13.8" x14ac:dyDescent="0.25">
      <c r="A14" s="59" t="s">
        <v>22</v>
      </c>
      <c r="B14" s="30">
        <v>0</v>
      </c>
      <c r="C14" s="31">
        <v>0</v>
      </c>
      <c r="D14" s="30">
        <v>0</v>
      </c>
      <c r="E14" s="31">
        <v>0</v>
      </c>
      <c r="F14" s="30">
        <v>0</v>
      </c>
      <c r="G14" s="31">
        <v>94100</v>
      </c>
      <c r="H14" s="30">
        <v>18400</v>
      </c>
      <c r="I14" s="34">
        <f>SUM(B14:H14)</f>
        <v>112500</v>
      </c>
      <c r="J14" s="35">
        <v>0</v>
      </c>
      <c r="K14" s="65">
        <f t="shared" si="1"/>
        <v>112500</v>
      </c>
      <c r="P14" s="1" t="s">
        <v>21</v>
      </c>
      <c r="Q14" s="1"/>
      <c r="R14" s="1"/>
      <c r="S14" s="1"/>
      <c r="T14" s="1"/>
      <c r="U14" s="14"/>
      <c r="V14" s="1"/>
      <c r="W14" s="1"/>
      <c r="X14" s="1"/>
      <c r="Y14" s="1"/>
      <c r="Z14" s="1"/>
    </row>
    <row r="15" spans="1:26" ht="13.8" x14ac:dyDescent="0.25">
      <c r="A15" s="58" t="s">
        <v>23</v>
      </c>
      <c r="B15" s="26">
        <v>26200</v>
      </c>
      <c r="C15" s="27">
        <v>10250</v>
      </c>
      <c r="D15" s="26">
        <v>1000</v>
      </c>
      <c r="E15" s="27">
        <v>27300</v>
      </c>
      <c r="F15" s="26">
        <v>106100</v>
      </c>
      <c r="G15" s="27">
        <v>0</v>
      </c>
      <c r="H15" s="26">
        <v>0</v>
      </c>
      <c r="I15" s="37">
        <f>SUM(B15:H15)</f>
        <v>170850</v>
      </c>
      <c r="J15" s="27">
        <v>22800</v>
      </c>
      <c r="K15" s="66">
        <f t="shared" si="1"/>
        <v>193650</v>
      </c>
      <c r="P15" s="1" t="s">
        <v>22</v>
      </c>
      <c r="Q15" s="1"/>
      <c r="R15" s="1"/>
      <c r="S15" s="1"/>
      <c r="T15" s="1"/>
      <c r="U15" s="14"/>
      <c r="V15" s="1"/>
      <c r="W15" s="1"/>
      <c r="X15" s="1"/>
      <c r="Y15" s="1"/>
      <c r="Z15" s="1"/>
    </row>
    <row r="16" spans="1:26" ht="13.8" x14ac:dyDescent="0.25">
      <c r="A16" s="59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40850</v>
      </c>
      <c r="K16" s="44">
        <f t="shared" si="1"/>
        <v>43600</v>
      </c>
      <c r="P16" s="1" t="s">
        <v>23</v>
      </c>
      <c r="Q16" s="1"/>
      <c r="R16" s="1"/>
      <c r="S16" s="1"/>
      <c r="T16" s="1"/>
      <c r="U16" s="14"/>
      <c r="V16" s="1"/>
      <c r="W16" s="1"/>
      <c r="X16" s="1"/>
      <c r="Y16" s="1"/>
      <c r="Z16" s="1"/>
    </row>
    <row r="17" spans="1:26" ht="13.8" x14ac:dyDescent="0.25">
      <c r="A17" s="175" t="s">
        <v>25</v>
      </c>
      <c r="B17" s="67">
        <f t="shared" ref="B17:H17" si="3">SUM(B7:B16)</f>
        <v>71500</v>
      </c>
      <c r="C17" s="64">
        <f t="shared" si="3"/>
        <v>81800</v>
      </c>
      <c r="D17" s="67">
        <f t="shared" si="3"/>
        <v>16800</v>
      </c>
      <c r="E17" s="64">
        <f t="shared" si="3"/>
        <v>65050</v>
      </c>
      <c r="F17" s="67">
        <f t="shared" si="3"/>
        <v>106100</v>
      </c>
      <c r="G17" s="64">
        <f t="shared" si="3"/>
        <v>94100</v>
      </c>
      <c r="H17" s="64">
        <f t="shared" si="3"/>
        <v>18400</v>
      </c>
      <c r="I17" s="64">
        <f>SUM(I7:I16)</f>
        <v>453750</v>
      </c>
      <c r="J17" s="67">
        <f>SUM(J7:J16)</f>
        <v>234550</v>
      </c>
      <c r="K17" s="64">
        <f t="shared" si="1"/>
        <v>688300</v>
      </c>
      <c r="P17" s="1" t="s">
        <v>24</v>
      </c>
      <c r="Q17" s="1"/>
      <c r="R17" s="1"/>
      <c r="S17" s="1"/>
      <c r="T17" s="1"/>
      <c r="U17" s="14"/>
      <c r="V17" s="1"/>
      <c r="W17" s="1"/>
      <c r="X17" s="1"/>
      <c r="Y17" s="1"/>
      <c r="Z17" s="1"/>
    </row>
    <row r="18" spans="1:26" x14ac:dyDescent="0.25">
      <c r="U18" s="194"/>
    </row>
    <row r="19" spans="1:26" x14ac:dyDescent="0.25">
      <c r="Q19" s="18"/>
      <c r="S19" s="18"/>
      <c r="U19" s="194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8"/>
      <c r="U20" s="194"/>
    </row>
    <row r="21" spans="1:26" ht="15.6" x14ac:dyDescent="0.3">
      <c r="A21" s="19" t="s">
        <v>71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4"/>
      <c r="V21" s="1"/>
      <c r="W21" s="1"/>
      <c r="X21" s="195" t="s">
        <v>0</v>
      </c>
      <c r="Y21" s="1"/>
      <c r="Z21" s="1"/>
    </row>
    <row r="22" spans="1:26" ht="13.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79"/>
      <c r="B23" s="80"/>
      <c r="C23" s="79"/>
      <c r="D23" s="56" t="s">
        <v>2</v>
      </c>
      <c r="E23" s="79"/>
      <c r="F23" s="80"/>
      <c r="G23" s="79"/>
      <c r="H23" s="80"/>
      <c r="I23" s="57" t="s">
        <v>0</v>
      </c>
      <c r="J23" s="79"/>
      <c r="K23" s="79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81" t="s">
        <v>1</v>
      </c>
      <c r="B24" s="82" t="s">
        <v>2</v>
      </c>
      <c r="C24" s="81" t="s">
        <v>2</v>
      </c>
      <c r="D24" s="1" t="s">
        <v>28</v>
      </c>
      <c r="E24" s="81" t="s">
        <v>26</v>
      </c>
      <c r="F24" s="82"/>
      <c r="G24" s="81" t="s">
        <v>3</v>
      </c>
      <c r="H24" s="82" t="s">
        <v>4</v>
      </c>
      <c r="I24" s="3" t="s">
        <v>5</v>
      </c>
      <c r="J24" s="81" t="s">
        <v>6</v>
      </c>
      <c r="K24" s="81"/>
      <c r="P24" s="193" t="s">
        <v>139</v>
      </c>
      <c r="Q24" s="198">
        <f>SUM(B26:B27)</f>
        <v>1420</v>
      </c>
      <c r="R24" s="198">
        <f t="shared" ref="R24:Z24" si="4">SUM(C26:C27)</f>
        <v>8170</v>
      </c>
      <c r="S24" s="198">
        <f t="shared" si="4"/>
        <v>100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9690</v>
      </c>
      <c r="Y24" s="198">
        <f t="shared" si="4"/>
        <v>8920</v>
      </c>
      <c r="Z24" s="198">
        <f t="shared" si="4"/>
        <v>18610</v>
      </c>
    </row>
    <row r="25" spans="1:26" x14ac:dyDescent="0.25">
      <c r="A25" s="83"/>
      <c r="B25" s="84" t="s">
        <v>7</v>
      </c>
      <c r="C25" s="83" t="s">
        <v>8</v>
      </c>
      <c r="D25" s="11" t="s">
        <v>29</v>
      </c>
      <c r="E25" s="83" t="s">
        <v>9</v>
      </c>
      <c r="F25" s="84" t="s">
        <v>10</v>
      </c>
      <c r="G25" s="83" t="s">
        <v>11</v>
      </c>
      <c r="H25" s="84" t="s">
        <v>11</v>
      </c>
      <c r="I25" s="13" t="s">
        <v>27</v>
      </c>
      <c r="J25" s="83" t="s">
        <v>13</v>
      </c>
      <c r="K25" s="13" t="s">
        <v>14</v>
      </c>
      <c r="P25" t="s">
        <v>15</v>
      </c>
      <c r="Q25" s="1"/>
      <c r="R25" s="1"/>
      <c r="S25" s="1"/>
      <c r="T25" s="1"/>
      <c r="U25" s="14"/>
      <c r="V25" s="1"/>
      <c r="W25" s="1"/>
      <c r="X25" s="1"/>
      <c r="Y25" s="1"/>
      <c r="Z25" s="1"/>
    </row>
    <row r="26" spans="1:26" ht="13.8" x14ac:dyDescent="0.25">
      <c r="A26" s="58" t="s">
        <v>15</v>
      </c>
      <c r="B26" s="26">
        <v>1420</v>
      </c>
      <c r="C26" s="27">
        <v>570</v>
      </c>
      <c r="D26" s="26">
        <v>20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2010</v>
      </c>
      <c r="J26" s="27">
        <v>1390</v>
      </c>
      <c r="K26" s="28">
        <f>SUM(I26:J26)</f>
        <v>3400</v>
      </c>
      <c r="P26" t="s">
        <v>16</v>
      </c>
      <c r="Q26" s="1"/>
      <c r="R26" s="1"/>
      <c r="S26" s="1"/>
      <c r="T26" s="1"/>
      <c r="U26" s="14"/>
      <c r="V26" s="1"/>
      <c r="W26" s="1"/>
      <c r="X26" s="1"/>
      <c r="Y26" s="1"/>
      <c r="Z26" s="1"/>
    </row>
    <row r="27" spans="1:26" ht="13.8" x14ac:dyDescent="0.25">
      <c r="A27" s="59" t="s">
        <v>16</v>
      </c>
      <c r="B27" s="30">
        <v>0</v>
      </c>
      <c r="C27" s="31">
        <v>7600</v>
      </c>
      <c r="D27" s="30">
        <v>80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7680</v>
      </c>
      <c r="J27" s="31">
        <v>7530</v>
      </c>
      <c r="K27" s="32">
        <f>SUM(I27:J27)</f>
        <v>15210</v>
      </c>
      <c r="Q27" s="1"/>
      <c r="R27" s="1"/>
      <c r="S27" s="1"/>
      <c r="T27" s="1"/>
      <c r="U27" s="14"/>
      <c r="V27" s="1"/>
      <c r="W27" s="1"/>
      <c r="X27" s="1"/>
      <c r="Y27" s="1"/>
      <c r="Z27" s="1"/>
    </row>
    <row r="28" spans="1:26" ht="13.8" x14ac:dyDescent="0.25">
      <c r="A28" s="58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7">
        <v>640</v>
      </c>
      <c r="K28" s="28">
        <f>SUM(I28:J28)</f>
        <v>640</v>
      </c>
      <c r="P28" s="193" t="s">
        <v>140</v>
      </c>
      <c r="Q28" s="196">
        <f>SUM(B28:B35)</f>
        <v>6070</v>
      </c>
      <c r="R28" s="196">
        <f t="shared" ref="R28:Z28" si="5">SUM(C28:C35)</f>
        <v>4710</v>
      </c>
      <c r="S28" s="196">
        <f t="shared" si="5"/>
        <v>1230</v>
      </c>
      <c r="T28" s="196">
        <f t="shared" si="5"/>
        <v>6100</v>
      </c>
      <c r="U28" s="198">
        <f t="shared" si="5"/>
        <v>19300</v>
      </c>
      <c r="V28" s="196">
        <f t="shared" si="5"/>
        <v>16070</v>
      </c>
      <c r="W28" s="196">
        <f t="shared" si="5"/>
        <v>2520</v>
      </c>
      <c r="X28" s="196">
        <f t="shared" si="5"/>
        <v>56000</v>
      </c>
      <c r="Y28" s="196">
        <f t="shared" si="5"/>
        <v>14620</v>
      </c>
      <c r="Z28" s="196">
        <f t="shared" si="5"/>
        <v>70620</v>
      </c>
    </row>
    <row r="29" spans="1:26" ht="13.8" x14ac:dyDescent="0.25">
      <c r="A29" s="59" t="s">
        <v>18</v>
      </c>
      <c r="B29" s="30">
        <v>40</v>
      </c>
      <c r="C29" s="31">
        <v>0</v>
      </c>
      <c r="D29" s="30">
        <v>200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240</v>
      </c>
      <c r="J29" s="31">
        <v>2220</v>
      </c>
      <c r="K29" s="32">
        <f>SUM(I29:J29)</f>
        <v>2460</v>
      </c>
      <c r="P29" t="s">
        <v>17</v>
      </c>
      <c r="Q29" s="18"/>
      <c r="U29" s="194"/>
    </row>
    <row r="30" spans="1:26" ht="13.8" x14ac:dyDescent="0.25">
      <c r="A30" s="58" t="s">
        <v>19</v>
      </c>
      <c r="B30" s="26">
        <v>1850</v>
      </c>
      <c r="C30" s="27">
        <v>160</v>
      </c>
      <c r="D30" s="26">
        <v>0</v>
      </c>
      <c r="E30" s="27">
        <v>770</v>
      </c>
      <c r="F30" s="26">
        <v>0</v>
      </c>
      <c r="G30" s="27">
        <v>0</v>
      </c>
      <c r="H30" s="26">
        <v>0</v>
      </c>
      <c r="I30" s="28">
        <f>SUM(B30:H30)</f>
        <v>2780</v>
      </c>
      <c r="J30" s="27">
        <v>1850</v>
      </c>
      <c r="K30" s="28">
        <f t="shared" ref="K30:K35" si="6">SUM(I30:J30)</f>
        <v>4630</v>
      </c>
      <c r="P30" t="s">
        <v>18</v>
      </c>
      <c r="Q30" s="18"/>
      <c r="U30" s="194"/>
    </row>
    <row r="31" spans="1:26" ht="13.8" x14ac:dyDescent="0.25">
      <c r="A31" s="59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1">
        <v>610</v>
      </c>
      <c r="K31" s="68">
        <f>SUM(I31:J31)</f>
        <v>610</v>
      </c>
      <c r="P31" t="s">
        <v>19</v>
      </c>
      <c r="Q31" s="18"/>
      <c r="U31" s="194"/>
    </row>
    <row r="32" spans="1:26" ht="13.8" x14ac:dyDescent="0.25">
      <c r="A32" s="58" t="s">
        <v>21</v>
      </c>
      <c r="B32" s="26">
        <v>600</v>
      </c>
      <c r="C32" s="27">
        <v>3110</v>
      </c>
      <c r="D32" s="26">
        <v>970</v>
      </c>
      <c r="E32" s="27">
        <v>2490</v>
      </c>
      <c r="F32" s="26">
        <v>0</v>
      </c>
      <c r="G32" s="27">
        <v>0</v>
      </c>
      <c r="H32" s="26">
        <v>0</v>
      </c>
      <c r="I32" s="28">
        <f>SUM(B32:H32)</f>
        <v>7170</v>
      </c>
      <c r="J32" s="27">
        <v>2930</v>
      </c>
      <c r="K32" s="28">
        <f t="shared" si="6"/>
        <v>10100</v>
      </c>
      <c r="P32" t="s">
        <v>20</v>
      </c>
      <c r="Q32" s="18"/>
      <c r="U32" s="194"/>
    </row>
    <row r="33" spans="1:21" ht="13.8" x14ac:dyDescent="0.25">
      <c r="A33" s="59" t="s">
        <v>22</v>
      </c>
      <c r="B33" s="30">
        <v>0</v>
      </c>
      <c r="C33" s="31">
        <v>0</v>
      </c>
      <c r="D33" s="30">
        <v>0</v>
      </c>
      <c r="E33" s="31">
        <v>0</v>
      </c>
      <c r="F33" s="30">
        <v>0</v>
      </c>
      <c r="G33" s="31">
        <v>16070</v>
      </c>
      <c r="H33" s="30">
        <v>2520</v>
      </c>
      <c r="I33" s="32">
        <f>SUM(B33:H33)</f>
        <v>18590</v>
      </c>
      <c r="J33" s="31">
        <v>0</v>
      </c>
      <c r="K33" s="68">
        <f t="shared" si="6"/>
        <v>18590</v>
      </c>
      <c r="P33" t="s">
        <v>21</v>
      </c>
      <c r="Q33" s="18"/>
      <c r="U33" s="194"/>
    </row>
    <row r="34" spans="1:21" ht="13.8" x14ac:dyDescent="0.25">
      <c r="A34" s="58" t="s">
        <v>23</v>
      </c>
      <c r="B34" s="26">
        <v>2650</v>
      </c>
      <c r="C34" s="27">
        <v>1440</v>
      </c>
      <c r="D34" s="26">
        <v>60</v>
      </c>
      <c r="E34" s="27">
        <v>2840</v>
      </c>
      <c r="F34" s="26">
        <v>19300</v>
      </c>
      <c r="G34" s="27">
        <v>0</v>
      </c>
      <c r="H34" s="26">
        <v>0</v>
      </c>
      <c r="I34" s="28">
        <f>SUM(B34:H34)</f>
        <v>26290</v>
      </c>
      <c r="J34" s="27">
        <v>2230</v>
      </c>
      <c r="K34" s="28">
        <f t="shared" si="6"/>
        <v>28520</v>
      </c>
      <c r="P34" t="s">
        <v>22</v>
      </c>
      <c r="Q34" s="18"/>
    </row>
    <row r="35" spans="1:21" ht="13.8" x14ac:dyDescent="0.25">
      <c r="A35" s="59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1">
        <v>4140</v>
      </c>
      <c r="K35" s="32">
        <f t="shared" si="6"/>
        <v>5070</v>
      </c>
      <c r="P35" t="s">
        <v>23</v>
      </c>
      <c r="Q35" s="18"/>
    </row>
    <row r="36" spans="1:21" ht="13.8" x14ac:dyDescent="0.25">
      <c r="A36" s="175" t="s">
        <v>25</v>
      </c>
      <c r="B36" s="67">
        <f t="shared" ref="B36:K36" si="7">SUM(B26:B35)</f>
        <v>7490</v>
      </c>
      <c r="C36" s="64">
        <f t="shared" si="7"/>
        <v>12880</v>
      </c>
      <c r="D36" s="67">
        <f t="shared" si="7"/>
        <v>1330</v>
      </c>
      <c r="E36" s="64">
        <f t="shared" si="7"/>
        <v>6100</v>
      </c>
      <c r="F36" s="67">
        <f t="shared" si="7"/>
        <v>19300</v>
      </c>
      <c r="G36" s="64">
        <f t="shared" si="7"/>
        <v>16070</v>
      </c>
      <c r="H36" s="67">
        <f t="shared" si="7"/>
        <v>2520</v>
      </c>
      <c r="I36" s="64">
        <f t="shared" si="7"/>
        <v>65690</v>
      </c>
      <c r="J36" s="64">
        <f t="shared" si="7"/>
        <v>23540</v>
      </c>
      <c r="K36" s="64">
        <f t="shared" si="7"/>
        <v>89230</v>
      </c>
      <c r="P36" t="s">
        <v>24</v>
      </c>
      <c r="Q36" s="18"/>
    </row>
    <row r="39" spans="1:21" ht="15" x14ac:dyDescent="0.25">
      <c r="A39" t="s">
        <v>55</v>
      </c>
      <c r="B39" s="19"/>
      <c r="C39" s="19"/>
      <c r="D39" s="19"/>
    </row>
    <row r="40" spans="1:21" ht="15.6" x14ac:dyDescent="0.3">
      <c r="A40" s="19" t="s">
        <v>72</v>
      </c>
      <c r="B40" s="19"/>
      <c r="C40" s="19"/>
      <c r="D40" s="19"/>
    </row>
    <row r="42" spans="1:21" x14ac:dyDescent="0.25">
      <c r="A42" s="79" t="s">
        <v>1</v>
      </c>
      <c r="B42" s="146"/>
      <c r="C42" s="79" t="s">
        <v>26</v>
      </c>
      <c r="D42" s="79" t="s">
        <v>6</v>
      </c>
      <c r="E42" s="79"/>
    </row>
    <row r="43" spans="1:21" x14ac:dyDescent="0.25">
      <c r="A43" s="83"/>
      <c r="B43" s="147" t="s">
        <v>2</v>
      </c>
      <c r="C43" s="83" t="s">
        <v>9</v>
      </c>
      <c r="D43" s="83" t="s">
        <v>13</v>
      </c>
      <c r="E43" s="13" t="s">
        <v>14</v>
      </c>
    </row>
    <row r="44" spans="1:21" ht="13.8" x14ac:dyDescent="0.25">
      <c r="A44" s="69" t="s">
        <v>61</v>
      </c>
      <c r="B44" s="30">
        <v>4750</v>
      </c>
      <c r="C44" s="86">
        <v>0</v>
      </c>
      <c r="D44" s="31">
        <v>112640</v>
      </c>
      <c r="E44" s="44">
        <f t="shared" ref="E44:E50" si="8">SUM(B44:D44)</f>
        <v>117390</v>
      </c>
    </row>
    <row r="45" spans="1:21" ht="13.8" x14ac:dyDescent="0.25">
      <c r="A45" s="58" t="s">
        <v>62</v>
      </c>
      <c r="B45" s="26">
        <v>15310</v>
      </c>
      <c r="C45" s="27">
        <v>0</v>
      </c>
      <c r="D45" s="27">
        <v>6420</v>
      </c>
      <c r="E45" s="28">
        <f t="shared" si="8"/>
        <v>21730</v>
      </c>
    </row>
    <row r="46" spans="1:21" ht="13.8" x14ac:dyDescent="0.25">
      <c r="A46" s="69" t="s">
        <v>63</v>
      </c>
      <c r="B46" s="30">
        <v>2060</v>
      </c>
      <c r="C46" s="31">
        <v>0</v>
      </c>
      <c r="D46" s="31">
        <v>13200</v>
      </c>
      <c r="E46" s="44">
        <f t="shared" si="8"/>
        <v>15260</v>
      </c>
    </row>
    <row r="47" spans="1:21" ht="13.8" x14ac:dyDescent="0.25">
      <c r="A47" s="58" t="s">
        <v>64</v>
      </c>
      <c r="B47" s="26">
        <v>6250</v>
      </c>
      <c r="C47" s="27">
        <v>0</v>
      </c>
      <c r="D47" s="27">
        <v>45150</v>
      </c>
      <c r="E47" s="28">
        <f t="shared" si="8"/>
        <v>51400</v>
      </c>
    </row>
    <row r="48" spans="1:21" ht="13.8" x14ac:dyDescent="0.25">
      <c r="A48" s="69" t="s">
        <v>65</v>
      </c>
      <c r="B48" s="30">
        <v>12100</v>
      </c>
      <c r="C48" s="31">
        <v>6740</v>
      </c>
      <c r="D48" s="31">
        <v>38360</v>
      </c>
      <c r="E48" s="44">
        <f t="shared" si="8"/>
        <v>57200</v>
      </c>
    </row>
    <row r="49" spans="1:5" ht="13.8" x14ac:dyDescent="0.25">
      <c r="A49" s="58" t="s">
        <v>66</v>
      </c>
      <c r="B49" s="26">
        <v>7200</v>
      </c>
      <c r="C49" s="27">
        <v>0</v>
      </c>
      <c r="D49" s="27">
        <v>64180</v>
      </c>
      <c r="E49" s="28">
        <f t="shared" si="8"/>
        <v>71380</v>
      </c>
    </row>
    <row r="50" spans="1:5" ht="13.8" x14ac:dyDescent="0.25">
      <c r="A50" s="69" t="s">
        <v>67</v>
      </c>
      <c r="B50" s="30">
        <v>18170</v>
      </c>
      <c r="C50" s="31">
        <v>0</v>
      </c>
      <c r="D50" s="31">
        <v>15810</v>
      </c>
      <c r="E50" s="44">
        <f t="shared" si="8"/>
        <v>33980</v>
      </c>
    </row>
    <row r="51" spans="1:5" ht="13.8" x14ac:dyDescent="0.25">
      <c r="A51" s="175" t="s">
        <v>25</v>
      </c>
      <c r="B51" s="63">
        <f>SUM(B44:B50)</f>
        <v>65840</v>
      </c>
      <c r="C51" s="64">
        <f>SUM(C44:C50)</f>
        <v>6740</v>
      </c>
      <c r="D51" s="64">
        <f>SUM(D44:D50)</f>
        <v>295760</v>
      </c>
      <c r="E51" s="64">
        <f>SUM(E44:E50)</f>
        <v>368340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O36"/>
    </sheetView>
  </sheetViews>
  <sheetFormatPr defaultRowHeight="13.2" x14ac:dyDescent="0.25"/>
  <cols>
    <col min="1" max="1" width="23.6640625" customWidth="1"/>
  </cols>
  <sheetData>
    <row r="1" spans="1:26" ht="15" x14ac:dyDescent="0.25">
      <c r="A1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26" ht="15.6" x14ac:dyDescent="0.3">
      <c r="A2" s="19" t="s">
        <v>80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"/>
      <c r="V2" s="1"/>
      <c r="W2" s="1"/>
      <c r="X2" s="195" t="s">
        <v>0</v>
      </c>
      <c r="Y2" s="1"/>
    </row>
    <row r="3" spans="1:26" ht="13.8" x14ac:dyDescent="0.25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55"/>
      <c r="B4" s="56"/>
      <c r="C4" s="55"/>
      <c r="D4" s="56" t="s">
        <v>2</v>
      </c>
      <c r="E4" s="55"/>
      <c r="F4" s="56"/>
      <c r="G4" s="55"/>
      <c r="H4" s="56"/>
      <c r="I4" s="106" t="s">
        <v>0</v>
      </c>
      <c r="J4" s="56"/>
      <c r="K4" s="55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81" t="s">
        <v>1</v>
      </c>
      <c r="B5" s="1" t="s">
        <v>2</v>
      </c>
      <c r="C5" s="2" t="s">
        <v>2</v>
      </c>
      <c r="D5" s="1" t="s">
        <v>28</v>
      </c>
      <c r="E5" s="2" t="s">
        <v>26</v>
      </c>
      <c r="F5" s="1"/>
      <c r="G5" s="2" t="s">
        <v>3</v>
      </c>
      <c r="H5" s="1" t="s">
        <v>4</v>
      </c>
      <c r="I5" s="107" t="s">
        <v>5</v>
      </c>
      <c r="J5" s="1" t="s">
        <v>6</v>
      </c>
      <c r="K5" s="2"/>
      <c r="P5" s="197" t="s">
        <v>139</v>
      </c>
      <c r="Q5" s="198">
        <f>SUM(B7:B8)</f>
        <v>15400</v>
      </c>
      <c r="R5" s="198">
        <f t="shared" ref="R5:Z5" si="0">SUM(C7:C8)</f>
        <v>49900</v>
      </c>
      <c r="S5" s="198">
        <f t="shared" si="0"/>
        <v>1950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67250</v>
      </c>
      <c r="Y5" s="198">
        <f t="shared" si="0"/>
        <v>78900</v>
      </c>
      <c r="Z5" s="198">
        <f t="shared" si="0"/>
        <v>146150</v>
      </c>
    </row>
    <row r="6" spans="1:26" x14ac:dyDescent="0.25">
      <c r="A6" s="12"/>
      <c r="B6" s="11" t="s">
        <v>7</v>
      </c>
      <c r="C6" s="12" t="s">
        <v>8</v>
      </c>
      <c r="D6" s="11" t="s">
        <v>29</v>
      </c>
      <c r="E6" s="12" t="s">
        <v>9</v>
      </c>
      <c r="F6" s="11" t="s">
        <v>10</v>
      </c>
      <c r="G6" s="12" t="s">
        <v>11</v>
      </c>
      <c r="H6" s="11" t="s">
        <v>11</v>
      </c>
      <c r="I6" s="108" t="s">
        <v>12</v>
      </c>
      <c r="J6" s="11" t="s">
        <v>13</v>
      </c>
      <c r="K6" s="108" t="s">
        <v>14</v>
      </c>
      <c r="P6" s="1" t="s">
        <v>15</v>
      </c>
      <c r="Q6" s="1"/>
      <c r="R6" s="1"/>
      <c r="S6" s="1"/>
      <c r="T6" s="1"/>
      <c r="U6" s="14"/>
      <c r="V6" s="1"/>
      <c r="W6" s="1"/>
      <c r="X6" s="1"/>
      <c r="Y6" s="1"/>
      <c r="Z6" s="1"/>
    </row>
    <row r="7" spans="1:26" ht="13.8" x14ac:dyDescent="0.25">
      <c r="A7" s="58" t="s">
        <v>15</v>
      </c>
      <c r="B7" s="26">
        <v>15400</v>
      </c>
      <c r="C7" s="27">
        <v>6100</v>
      </c>
      <c r="D7" s="26">
        <v>150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21650</v>
      </c>
      <c r="J7" s="26">
        <v>17350</v>
      </c>
      <c r="K7" s="28">
        <f t="shared" ref="K7:K17" si="1">SUM(I7:J7)</f>
        <v>39000</v>
      </c>
      <c r="P7" s="1" t="s">
        <v>16</v>
      </c>
      <c r="Q7" s="1"/>
      <c r="R7" s="1"/>
      <c r="S7" s="1"/>
      <c r="T7" s="1"/>
      <c r="U7" s="14"/>
      <c r="V7" s="1"/>
      <c r="W7" s="1"/>
      <c r="X7" s="1"/>
      <c r="Y7" s="1"/>
      <c r="Z7" s="1"/>
    </row>
    <row r="8" spans="1:26" ht="13.8" x14ac:dyDescent="0.25">
      <c r="A8" s="59" t="s">
        <v>16</v>
      </c>
      <c r="B8" s="30">
        <v>0</v>
      </c>
      <c r="C8" s="31">
        <v>43800</v>
      </c>
      <c r="D8" s="30">
        <v>1800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45600</v>
      </c>
      <c r="J8" s="30">
        <v>61550</v>
      </c>
      <c r="K8" s="44">
        <f t="shared" si="1"/>
        <v>107150</v>
      </c>
      <c r="P8" s="1"/>
      <c r="Q8" s="1"/>
      <c r="R8" s="1"/>
      <c r="S8" s="1"/>
      <c r="T8" s="1"/>
      <c r="U8" s="14"/>
      <c r="V8" s="1"/>
      <c r="W8" s="1"/>
      <c r="X8" s="1"/>
      <c r="Y8" s="1"/>
      <c r="Z8" s="1"/>
    </row>
    <row r="9" spans="1:26" ht="13.8" x14ac:dyDescent="0.25">
      <c r="A9" s="58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4700</v>
      </c>
      <c r="K9" s="28">
        <f t="shared" si="1"/>
        <v>4700</v>
      </c>
      <c r="P9" s="195" t="s">
        <v>140</v>
      </c>
      <c r="Q9" s="196">
        <f>SUM(B9:B16)</f>
        <v>50900</v>
      </c>
      <c r="R9" s="196">
        <f t="shared" ref="R9:Z9" si="2">SUM(C9:C16)</f>
        <v>31900</v>
      </c>
      <c r="S9" s="196">
        <f t="shared" si="2"/>
        <v>14850</v>
      </c>
      <c r="T9" s="196">
        <f t="shared" si="2"/>
        <v>78500</v>
      </c>
      <c r="U9" s="198">
        <f t="shared" si="2"/>
        <v>109200</v>
      </c>
      <c r="V9" s="196">
        <f t="shared" si="2"/>
        <v>94250</v>
      </c>
      <c r="W9" s="196">
        <f t="shared" si="2"/>
        <v>18500</v>
      </c>
      <c r="X9" s="196">
        <f t="shared" si="2"/>
        <v>398100</v>
      </c>
      <c r="Y9" s="196">
        <f t="shared" si="2"/>
        <v>162050</v>
      </c>
      <c r="Z9" s="196">
        <f t="shared" si="2"/>
        <v>560150</v>
      </c>
    </row>
    <row r="10" spans="1:26" ht="13.8" x14ac:dyDescent="0.25">
      <c r="A10" s="59" t="s">
        <v>18</v>
      </c>
      <c r="B10" s="30">
        <v>650</v>
      </c>
      <c r="C10" s="31">
        <v>0</v>
      </c>
      <c r="D10" s="30">
        <v>2650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3300</v>
      </c>
      <c r="J10" s="30">
        <v>26200</v>
      </c>
      <c r="K10" s="44">
        <f t="shared" si="1"/>
        <v>29500</v>
      </c>
      <c r="P10" s="1" t="s">
        <v>17</v>
      </c>
      <c r="Q10" s="1"/>
      <c r="R10" s="1"/>
      <c r="S10" s="1"/>
      <c r="T10" s="1"/>
      <c r="U10" s="14"/>
      <c r="V10" s="1"/>
      <c r="W10" s="1"/>
      <c r="X10" s="1"/>
      <c r="Y10" s="1"/>
      <c r="Z10" s="1"/>
    </row>
    <row r="11" spans="1:26" ht="13.8" x14ac:dyDescent="0.25">
      <c r="A11" s="58" t="s">
        <v>19</v>
      </c>
      <c r="B11" s="26">
        <v>18300</v>
      </c>
      <c r="C11" s="27">
        <v>1650</v>
      </c>
      <c r="D11" s="26">
        <v>400</v>
      </c>
      <c r="E11" s="27">
        <v>10150</v>
      </c>
      <c r="F11" s="26">
        <v>0</v>
      </c>
      <c r="G11" s="27">
        <v>0</v>
      </c>
      <c r="H11" s="26">
        <v>0</v>
      </c>
      <c r="I11" s="28">
        <f>SUM(B11:H11)</f>
        <v>30500</v>
      </c>
      <c r="J11" s="26">
        <v>24050</v>
      </c>
      <c r="K11" s="28">
        <f>SUM(I11:J11)</f>
        <v>54550</v>
      </c>
      <c r="P11" s="1" t="s">
        <v>18</v>
      </c>
      <c r="Q11" s="1"/>
      <c r="R11" s="1"/>
      <c r="S11" s="1"/>
      <c r="T11" s="1"/>
      <c r="U11" s="14"/>
      <c r="V11" s="1"/>
      <c r="W11" s="1"/>
      <c r="X11" s="1"/>
      <c r="Y11" s="1"/>
      <c r="Z11" s="1"/>
    </row>
    <row r="12" spans="1:26" ht="13.8" x14ac:dyDescent="0.25">
      <c r="A12" s="59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6450</v>
      </c>
      <c r="K12" s="44">
        <f t="shared" si="1"/>
        <v>6450</v>
      </c>
      <c r="P12" s="1" t="s">
        <v>19</v>
      </c>
      <c r="Q12" s="1"/>
      <c r="R12" s="1"/>
      <c r="S12" s="1"/>
      <c r="T12" s="1"/>
      <c r="U12" s="14"/>
      <c r="V12" s="1"/>
      <c r="W12" s="1"/>
      <c r="X12" s="1"/>
      <c r="Y12" s="1"/>
      <c r="Z12" s="1"/>
    </row>
    <row r="13" spans="1:26" ht="13.8" x14ac:dyDescent="0.25">
      <c r="A13" s="58" t="s">
        <v>21</v>
      </c>
      <c r="B13" s="26">
        <v>6450</v>
      </c>
      <c r="C13" s="27">
        <v>20000</v>
      </c>
      <c r="D13" s="26">
        <v>10800</v>
      </c>
      <c r="E13" s="27">
        <v>37200</v>
      </c>
      <c r="F13" s="26">
        <v>0</v>
      </c>
      <c r="G13" s="27">
        <v>0</v>
      </c>
      <c r="H13" s="26">
        <v>0</v>
      </c>
      <c r="I13" s="28">
        <f>SUM(B13:H13)</f>
        <v>74450</v>
      </c>
      <c r="J13" s="26">
        <v>32550</v>
      </c>
      <c r="K13" s="28">
        <f t="shared" si="1"/>
        <v>107000</v>
      </c>
      <c r="P13" s="1" t="s">
        <v>20</v>
      </c>
      <c r="Q13" s="1"/>
      <c r="R13" s="1"/>
      <c r="S13" s="1"/>
      <c r="T13" s="1"/>
      <c r="U13" s="14"/>
      <c r="V13" s="1"/>
      <c r="W13" s="1"/>
      <c r="X13" s="1"/>
      <c r="Y13" s="1"/>
      <c r="Z13" s="1"/>
    </row>
    <row r="14" spans="1:26" ht="13.8" x14ac:dyDescent="0.25">
      <c r="A14" s="59" t="s">
        <v>22</v>
      </c>
      <c r="B14" s="30">
        <v>0</v>
      </c>
      <c r="C14" s="31">
        <v>0</v>
      </c>
      <c r="D14" s="30">
        <v>0</v>
      </c>
      <c r="E14" s="31">
        <v>0</v>
      </c>
      <c r="F14" s="30">
        <v>0</v>
      </c>
      <c r="G14" s="31">
        <v>94250</v>
      </c>
      <c r="H14" s="30">
        <v>18500</v>
      </c>
      <c r="I14" s="34">
        <f>SUM(B14:H14)</f>
        <v>112750</v>
      </c>
      <c r="J14" s="35">
        <v>0</v>
      </c>
      <c r="K14" s="65">
        <f t="shared" si="1"/>
        <v>112750</v>
      </c>
      <c r="P14" s="1" t="s">
        <v>21</v>
      </c>
      <c r="Q14" s="1"/>
      <c r="R14" s="1"/>
      <c r="S14" s="1"/>
      <c r="T14" s="1"/>
      <c r="U14" s="14"/>
      <c r="V14" s="1"/>
      <c r="W14" s="1"/>
      <c r="X14" s="1"/>
      <c r="Y14" s="1"/>
      <c r="Z14" s="1"/>
    </row>
    <row r="15" spans="1:26" ht="13.8" x14ac:dyDescent="0.25">
      <c r="A15" s="58" t="s">
        <v>23</v>
      </c>
      <c r="B15" s="26">
        <v>22750</v>
      </c>
      <c r="C15" s="27">
        <v>10250</v>
      </c>
      <c r="D15" s="26">
        <v>1000</v>
      </c>
      <c r="E15" s="27">
        <v>31150</v>
      </c>
      <c r="F15" s="26">
        <v>109200</v>
      </c>
      <c r="G15" s="27">
        <v>0</v>
      </c>
      <c r="H15" s="26">
        <v>0</v>
      </c>
      <c r="I15" s="37">
        <f>SUM(B15:H15)</f>
        <v>174350</v>
      </c>
      <c r="J15" s="27">
        <v>28900</v>
      </c>
      <c r="K15" s="66">
        <f t="shared" si="1"/>
        <v>203250</v>
      </c>
      <c r="P15" s="1" t="s">
        <v>22</v>
      </c>
      <c r="Q15" s="1"/>
      <c r="R15" s="1"/>
      <c r="S15" s="1"/>
      <c r="T15" s="1"/>
      <c r="U15" s="14"/>
      <c r="V15" s="1"/>
      <c r="W15" s="1"/>
      <c r="X15" s="1"/>
      <c r="Y15" s="1"/>
      <c r="Z15" s="1"/>
    </row>
    <row r="16" spans="1:26" ht="13.8" x14ac:dyDescent="0.25">
      <c r="A16" s="59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39200</v>
      </c>
      <c r="K16" s="44">
        <f t="shared" si="1"/>
        <v>41950</v>
      </c>
      <c r="P16" s="1" t="s">
        <v>23</v>
      </c>
      <c r="Q16" s="1"/>
      <c r="R16" s="1"/>
      <c r="S16" s="1"/>
      <c r="T16" s="1"/>
      <c r="U16" s="14"/>
      <c r="V16" s="1"/>
      <c r="W16" s="1"/>
      <c r="X16" s="1"/>
      <c r="Y16" s="1"/>
      <c r="Z16" s="1"/>
    </row>
    <row r="17" spans="1:26" ht="13.8" x14ac:dyDescent="0.25">
      <c r="A17" s="175" t="s">
        <v>25</v>
      </c>
      <c r="B17" s="67">
        <f t="shared" ref="B17:H17" si="3">SUM(B7:B16)</f>
        <v>66300</v>
      </c>
      <c r="C17" s="64">
        <f t="shared" si="3"/>
        <v>81800</v>
      </c>
      <c r="D17" s="67">
        <f t="shared" si="3"/>
        <v>16800</v>
      </c>
      <c r="E17" s="64">
        <f t="shared" si="3"/>
        <v>78500</v>
      </c>
      <c r="F17" s="67">
        <f t="shared" si="3"/>
        <v>109200</v>
      </c>
      <c r="G17" s="64">
        <f t="shared" si="3"/>
        <v>94250</v>
      </c>
      <c r="H17" s="64">
        <f t="shared" si="3"/>
        <v>18500</v>
      </c>
      <c r="I17" s="64">
        <f>SUM(I7:I16)</f>
        <v>465350</v>
      </c>
      <c r="J17" s="67">
        <f>SUM(J7:J16)</f>
        <v>240950</v>
      </c>
      <c r="K17" s="64">
        <f t="shared" si="1"/>
        <v>706300</v>
      </c>
      <c r="P17" s="1" t="s">
        <v>24</v>
      </c>
      <c r="Q17" s="1"/>
      <c r="R17" s="1"/>
      <c r="S17" s="1"/>
      <c r="T17" s="1"/>
      <c r="U17" s="14"/>
      <c r="V17" s="1"/>
      <c r="W17" s="1"/>
      <c r="X17" s="1"/>
      <c r="Y17" s="1"/>
      <c r="Z17" s="1"/>
    </row>
    <row r="18" spans="1:26" x14ac:dyDescent="0.25">
      <c r="U18" s="194"/>
    </row>
    <row r="19" spans="1:26" x14ac:dyDescent="0.25">
      <c r="Q19" s="18"/>
      <c r="S19" s="18"/>
      <c r="U19" s="194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8"/>
      <c r="U20" s="194"/>
    </row>
    <row r="21" spans="1:26" ht="15.6" x14ac:dyDescent="0.3">
      <c r="A21" s="19" t="s">
        <v>85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4"/>
      <c r="V21" s="1"/>
      <c r="W21" s="1"/>
      <c r="X21" s="195" t="s">
        <v>0</v>
      </c>
      <c r="Y21" s="1"/>
      <c r="Z21" s="1"/>
    </row>
    <row r="22" spans="1:26" ht="13.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79"/>
      <c r="B23" s="80"/>
      <c r="C23" s="79"/>
      <c r="D23" s="56" t="s">
        <v>2</v>
      </c>
      <c r="E23" s="79"/>
      <c r="F23" s="80"/>
      <c r="G23" s="79"/>
      <c r="H23" s="80"/>
      <c r="I23" s="57" t="s">
        <v>0</v>
      </c>
      <c r="J23" s="79"/>
      <c r="K23" s="79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81" t="s">
        <v>1</v>
      </c>
      <c r="B24" s="82" t="s">
        <v>2</v>
      </c>
      <c r="C24" s="81" t="s">
        <v>2</v>
      </c>
      <c r="D24" s="1" t="s">
        <v>28</v>
      </c>
      <c r="E24" s="81" t="s">
        <v>26</v>
      </c>
      <c r="F24" s="82"/>
      <c r="G24" s="81" t="s">
        <v>3</v>
      </c>
      <c r="H24" s="82" t="s">
        <v>4</v>
      </c>
      <c r="I24" s="3" t="s">
        <v>5</v>
      </c>
      <c r="J24" s="81" t="s">
        <v>6</v>
      </c>
      <c r="K24" s="81"/>
      <c r="P24" s="193" t="s">
        <v>139</v>
      </c>
      <c r="Q24" s="198">
        <f>SUM(B26:B27)</f>
        <v>2630</v>
      </c>
      <c r="R24" s="198">
        <f t="shared" ref="R24:Z24" si="4">SUM(C26:C27)</f>
        <v>8170</v>
      </c>
      <c r="S24" s="198">
        <f t="shared" si="4"/>
        <v>100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10900</v>
      </c>
      <c r="Y24" s="198">
        <f t="shared" si="4"/>
        <v>9700</v>
      </c>
      <c r="Z24" s="198">
        <f t="shared" si="4"/>
        <v>20600</v>
      </c>
    </row>
    <row r="25" spans="1:26" x14ac:dyDescent="0.25">
      <c r="A25" s="83"/>
      <c r="B25" s="84" t="s">
        <v>7</v>
      </c>
      <c r="C25" s="83" t="s">
        <v>8</v>
      </c>
      <c r="D25" s="11" t="s">
        <v>29</v>
      </c>
      <c r="E25" s="83" t="s">
        <v>9</v>
      </c>
      <c r="F25" s="84" t="s">
        <v>10</v>
      </c>
      <c r="G25" s="83" t="s">
        <v>11</v>
      </c>
      <c r="H25" s="84" t="s">
        <v>11</v>
      </c>
      <c r="I25" s="13" t="s">
        <v>27</v>
      </c>
      <c r="J25" s="83" t="s">
        <v>13</v>
      </c>
      <c r="K25" s="13" t="s">
        <v>14</v>
      </c>
      <c r="P25" t="s">
        <v>15</v>
      </c>
      <c r="Q25" s="1"/>
      <c r="R25" s="1"/>
      <c r="S25" s="1"/>
      <c r="T25" s="1"/>
      <c r="U25" s="14"/>
      <c r="V25" s="1"/>
      <c r="W25" s="1"/>
      <c r="X25" s="1"/>
      <c r="Y25" s="1"/>
      <c r="Z25" s="1"/>
    </row>
    <row r="26" spans="1:26" ht="13.8" x14ac:dyDescent="0.25">
      <c r="A26" s="58" t="s">
        <v>15</v>
      </c>
      <c r="B26" s="26">
        <v>2630</v>
      </c>
      <c r="C26" s="27">
        <v>570</v>
      </c>
      <c r="D26" s="26">
        <v>20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3220</v>
      </c>
      <c r="J26" s="27">
        <v>1850</v>
      </c>
      <c r="K26" s="28">
        <f>SUM(I26:J26)</f>
        <v>5070</v>
      </c>
      <c r="P26" t="s">
        <v>16</v>
      </c>
      <c r="Q26" s="1"/>
      <c r="R26" s="1"/>
      <c r="S26" s="1"/>
      <c r="T26" s="1"/>
      <c r="U26" s="14"/>
      <c r="V26" s="1"/>
      <c r="W26" s="1"/>
      <c r="X26" s="1"/>
      <c r="Y26" s="1"/>
      <c r="Z26" s="1"/>
    </row>
    <row r="27" spans="1:26" ht="13.8" x14ac:dyDescent="0.25">
      <c r="A27" s="59" t="s">
        <v>16</v>
      </c>
      <c r="B27" s="30">
        <v>0</v>
      </c>
      <c r="C27" s="31">
        <v>7600</v>
      </c>
      <c r="D27" s="30">
        <v>80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7680</v>
      </c>
      <c r="J27" s="31">
        <v>7850</v>
      </c>
      <c r="K27" s="32">
        <f>SUM(I27:J27)</f>
        <v>15530</v>
      </c>
      <c r="Q27" s="1"/>
      <c r="R27" s="1"/>
      <c r="S27" s="1"/>
      <c r="T27" s="1"/>
      <c r="U27" s="14"/>
      <c r="V27" s="1"/>
      <c r="W27" s="1"/>
      <c r="X27" s="1"/>
      <c r="Y27" s="1"/>
      <c r="Z27" s="1"/>
    </row>
    <row r="28" spans="1:26" ht="13.8" x14ac:dyDescent="0.25">
      <c r="A28" s="58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7">
        <v>670</v>
      </c>
      <c r="K28" s="28">
        <f>SUM(I28:J28)</f>
        <v>670</v>
      </c>
      <c r="P28" s="193" t="s">
        <v>140</v>
      </c>
      <c r="Q28" s="196">
        <f>SUM(B28:B35)</f>
        <v>5360</v>
      </c>
      <c r="R28" s="196">
        <f t="shared" ref="R28:Z28" si="5">SUM(C28:C35)</f>
        <v>4710</v>
      </c>
      <c r="S28" s="196">
        <f t="shared" si="5"/>
        <v>1230</v>
      </c>
      <c r="T28" s="196">
        <f t="shared" si="5"/>
        <v>7380</v>
      </c>
      <c r="U28" s="198">
        <f t="shared" si="5"/>
        <v>19870</v>
      </c>
      <c r="V28" s="196">
        <f t="shared" si="5"/>
        <v>16040</v>
      </c>
      <c r="W28" s="196">
        <f t="shared" si="5"/>
        <v>2600</v>
      </c>
      <c r="X28" s="196">
        <f t="shared" si="5"/>
        <v>57190</v>
      </c>
      <c r="Y28" s="196">
        <f t="shared" si="5"/>
        <v>14730</v>
      </c>
      <c r="Z28" s="196">
        <f t="shared" si="5"/>
        <v>71920</v>
      </c>
    </row>
    <row r="29" spans="1:26" ht="13.8" x14ac:dyDescent="0.25">
      <c r="A29" s="59" t="s">
        <v>18</v>
      </c>
      <c r="B29" s="30">
        <v>40</v>
      </c>
      <c r="C29" s="31">
        <v>0</v>
      </c>
      <c r="D29" s="30">
        <v>200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240</v>
      </c>
      <c r="J29" s="31">
        <v>2180</v>
      </c>
      <c r="K29" s="32">
        <f t="shared" ref="K29:K35" si="6">SUM(I29:J29)</f>
        <v>2420</v>
      </c>
      <c r="P29" t="s">
        <v>17</v>
      </c>
      <c r="Q29" s="18"/>
      <c r="U29" s="194"/>
    </row>
    <row r="30" spans="1:26" ht="13.8" x14ac:dyDescent="0.25">
      <c r="A30" s="58" t="s">
        <v>19</v>
      </c>
      <c r="B30" s="26">
        <v>1470</v>
      </c>
      <c r="C30" s="27">
        <v>160</v>
      </c>
      <c r="D30" s="26">
        <v>0</v>
      </c>
      <c r="E30" s="27">
        <v>850</v>
      </c>
      <c r="F30" s="26">
        <v>0</v>
      </c>
      <c r="G30" s="27">
        <v>0</v>
      </c>
      <c r="H30" s="26">
        <v>0</v>
      </c>
      <c r="I30" s="28">
        <f>SUM(B30:H30)</f>
        <v>2480</v>
      </c>
      <c r="J30" s="27">
        <v>1850</v>
      </c>
      <c r="K30" s="28">
        <f t="shared" si="6"/>
        <v>4330</v>
      </c>
      <c r="P30" t="s">
        <v>18</v>
      </c>
      <c r="Q30" s="18"/>
      <c r="U30" s="194"/>
    </row>
    <row r="31" spans="1:26" ht="13.8" x14ac:dyDescent="0.25">
      <c r="A31" s="59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1">
        <v>550</v>
      </c>
      <c r="K31" s="68">
        <f t="shared" si="6"/>
        <v>550</v>
      </c>
      <c r="P31" t="s">
        <v>19</v>
      </c>
      <c r="Q31" s="18"/>
      <c r="U31" s="194"/>
    </row>
    <row r="32" spans="1:26" ht="13.8" x14ac:dyDescent="0.25">
      <c r="A32" s="58" t="s">
        <v>21</v>
      </c>
      <c r="B32" s="26">
        <v>460</v>
      </c>
      <c r="C32" s="27">
        <v>3110</v>
      </c>
      <c r="D32" s="26">
        <v>970</v>
      </c>
      <c r="E32" s="27">
        <v>3450</v>
      </c>
      <c r="F32" s="26">
        <v>0</v>
      </c>
      <c r="G32" s="27">
        <v>0</v>
      </c>
      <c r="H32" s="26">
        <v>0</v>
      </c>
      <c r="I32" s="28">
        <f>SUM(B32:H32)</f>
        <v>7990</v>
      </c>
      <c r="J32" s="27">
        <v>2740</v>
      </c>
      <c r="K32" s="28">
        <f t="shared" si="6"/>
        <v>10730</v>
      </c>
      <c r="P32" t="s">
        <v>20</v>
      </c>
      <c r="Q32" s="18"/>
      <c r="U32" s="194"/>
    </row>
    <row r="33" spans="1:21" ht="13.8" x14ac:dyDescent="0.25">
      <c r="A33" s="59" t="s">
        <v>22</v>
      </c>
      <c r="B33" s="30">
        <v>0</v>
      </c>
      <c r="C33" s="31">
        <v>0</v>
      </c>
      <c r="D33" s="30">
        <v>0</v>
      </c>
      <c r="E33" s="31">
        <v>0</v>
      </c>
      <c r="F33" s="30">
        <v>0</v>
      </c>
      <c r="G33" s="31">
        <v>16040</v>
      </c>
      <c r="H33" s="30">
        <v>2600</v>
      </c>
      <c r="I33" s="32">
        <f>SUM(B33:H33)</f>
        <v>18640</v>
      </c>
      <c r="J33" s="31">
        <v>0</v>
      </c>
      <c r="K33" s="68">
        <f t="shared" si="6"/>
        <v>18640</v>
      </c>
      <c r="P33" t="s">
        <v>21</v>
      </c>
      <c r="Q33" s="18"/>
      <c r="U33" s="194"/>
    </row>
    <row r="34" spans="1:21" ht="13.8" x14ac:dyDescent="0.25">
      <c r="A34" s="58" t="s">
        <v>23</v>
      </c>
      <c r="B34" s="26">
        <v>2460</v>
      </c>
      <c r="C34" s="27">
        <v>1440</v>
      </c>
      <c r="D34" s="26">
        <v>60</v>
      </c>
      <c r="E34" s="27">
        <v>3080</v>
      </c>
      <c r="F34" s="26">
        <v>19870</v>
      </c>
      <c r="G34" s="27">
        <v>0</v>
      </c>
      <c r="H34" s="26">
        <v>0</v>
      </c>
      <c r="I34" s="28">
        <f>SUM(B34:H34)</f>
        <v>26910</v>
      </c>
      <c r="J34" s="27">
        <v>2580</v>
      </c>
      <c r="K34" s="28">
        <f t="shared" si="6"/>
        <v>29490</v>
      </c>
      <c r="P34" t="s">
        <v>22</v>
      </c>
      <c r="Q34" s="18"/>
      <c r="U34" s="194"/>
    </row>
    <row r="35" spans="1:21" ht="13.8" x14ac:dyDescent="0.25">
      <c r="A35" s="59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1">
        <v>4160</v>
      </c>
      <c r="K35" s="32">
        <f t="shared" si="6"/>
        <v>5090</v>
      </c>
      <c r="P35" t="s">
        <v>23</v>
      </c>
      <c r="Q35" s="18"/>
    </row>
    <row r="36" spans="1:21" ht="13.8" x14ac:dyDescent="0.25">
      <c r="A36" s="175" t="s">
        <v>25</v>
      </c>
      <c r="B36" s="67">
        <f t="shared" ref="B36:K36" si="7">SUM(B26:B35)</f>
        <v>7990</v>
      </c>
      <c r="C36" s="64">
        <f t="shared" si="7"/>
        <v>12880</v>
      </c>
      <c r="D36" s="67">
        <f t="shared" si="7"/>
        <v>1330</v>
      </c>
      <c r="E36" s="64">
        <f t="shared" si="7"/>
        <v>7380</v>
      </c>
      <c r="F36" s="67">
        <f t="shared" si="7"/>
        <v>19870</v>
      </c>
      <c r="G36" s="64">
        <f t="shared" si="7"/>
        <v>16040</v>
      </c>
      <c r="H36" s="67">
        <f t="shared" si="7"/>
        <v>2600</v>
      </c>
      <c r="I36" s="64">
        <f t="shared" si="7"/>
        <v>68090</v>
      </c>
      <c r="J36" s="64">
        <f t="shared" si="7"/>
        <v>24430</v>
      </c>
      <c r="K36" s="64">
        <f t="shared" si="7"/>
        <v>92520</v>
      </c>
      <c r="P36" t="s">
        <v>24</v>
      </c>
      <c r="Q36" s="18"/>
    </row>
    <row r="38" spans="1:21" ht="13.8" x14ac:dyDescent="0.25">
      <c r="A38" s="4"/>
      <c r="B38" s="4"/>
      <c r="C38" s="4"/>
      <c r="D38" s="4"/>
    </row>
    <row r="39" spans="1:21" ht="13.8" x14ac:dyDescent="0.25">
      <c r="A39" t="s">
        <v>55</v>
      </c>
      <c r="B39" s="4"/>
      <c r="C39" s="4"/>
      <c r="D39" s="4"/>
    </row>
    <row r="40" spans="1:21" ht="15.6" x14ac:dyDescent="0.3">
      <c r="A40" s="19" t="s">
        <v>101</v>
      </c>
      <c r="B40" s="4"/>
      <c r="C40" s="4"/>
      <c r="D40" s="4"/>
    </row>
    <row r="42" spans="1:21" x14ac:dyDescent="0.25">
      <c r="A42" s="79" t="s">
        <v>1</v>
      </c>
      <c r="B42" s="80" t="s">
        <v>0</v>
      </c>
      <c r="C42" s="79" t="s">
        <v>6</v>
      </c>
      <c r="D42" s="79"/>
    </row>
    <row r="43" spans="1:21" x14ac:dyDescent="0.25">
      <c r="A43" s="83"/>
      <c r="B43" s="84" t="s">
        <v>5</v>
      </c>
      <c r="C43" s="83" t="s">
        <v>13</v>
      </c>
      <c r="D43" s="13" t="s">
        <v>14</v>
      </c>
    </row>
    <row r="44" spans="1:21" ht="13.8" x14ac:dyDescent="0.25">
      <c r="A44" s="69" t="s">
        <v>61</v>
      </c>
      <c r="B44" s="30">
        <v>4430</v>
      </c>
      <c r="C44" s="31">
        <v>115750</v>
      </c>
      <c r="D44" s="44">
        <f>SUM(B44:C44)</f>
        <v>120180</v>
      </c>
    </row>
    <row r="45" spans="1:21" ht="13.8" x14ac:dyDescent="0.25">
      <c r="A45" s="58" t="s">
        <v>62</v>
      </c>
      <c r="B45" s="26">
        <v>14810</v>
      </c>
      <c r="C45" s="27">
        <v>7320</v>
      </c>
      <c r="D45" s="28">
        <f t="shared" ref="D45:D50" si="8">SUM(B45:C45)</f>
        <v>22130</v>
      </c>
    </row>
    <row r="46" spans="1:21" ht="13.8" x14ac:dyDescent="0.25">
      <c r="A46" s="69" t="s">
        <v>63</v>
      </c>
      <c r="B46" s="30">
        <v>1430</v>
      </c>
      <c r="C46" s="31">
        <v>14410</v>
      </c>
      <c r="D46" s="44">
        <f t="shared" si="8"/>
        <v>15840</v>
      </c>
    </row>
    <row r="47" spans="1:21" ht="13.8" x14ac:dyDescent="0.25">
      <c r="A47" s="58" t="s">
        <v>64</v>
      </c>
      <c r="B47" s="26">
        <v>5600</v>
      </c>
      <c r="C47" s="27">
        <v>45450</v>
      </c>
      <c r="D47" s="28">
        <f t="shared" si="8"/>
        <v>51050</v>
      </c>
    </row>
    <row r="48" spans="1:21" ht="13.8" x14ac:dyDescent="0.25">
      <c r="A48" s="69" t="s">
        <v>65</v>
      </c>
      <c r="B48" s="30">
        <v>20880</v>
      </c>
      <c r="C48" s="31">
        <v>38480</v>
      </c>
      <c r="D48" s="44">
        <f t="shared" si="8"/>
        <v>59360</v>
      </c>
    </row>
    <row r="49" spans="1:4" ht="13.8" x14ac:dyDescent="0.25">
      <c r="A49" s="58" t="s">
        <v>66</v>
      </c>
      <c r="B49" s="26">
        <v>6840</v>
      </c>
      <c r="C49" s="27">
        <v>65790</v>
      </c>
      <c r="D49" s="28">
        <f t="shared" si="8"/>
        <v>72630</v>
      </c>
    </row>
    <row r="50" spans="1:4" ht="13.8" x14ac:dyDescent="0.25">
      <c r="A50" s="69" t="s">
        <v>67</v>
      </c>
      <c r="B50" s="30">
        <v>16620</v>
      </c>
      <c r="C50" s="31">
        <v>16290</v>
      </c>
      <c r="D50" s="44">
        <f t="shared" si="8"/>
        <v>32910</v>
      </c>
    </row>
    <row r="51" spans="1:4" ht="13.8" x14ac:dyDescent="0.25">
      <c r="A51" s="175" t="s">
        <v>25</v>
      </c>
      <c r="B51" s="63">
        <f>SUM(B44:B50)</f>
        <v>70610</v>
      </c>
      <c r="C51" s="64">
        <f>SUM(C44:C50)</f>
        <v>303490</v>
      </c>
      <c r="D51" s="64">
        <f>SUM(D44:D50)</f>
        <v>374100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8" sqref="A1:K8"/>
    </sheetView>
  </sheetViews>
  <sheetFormatPr defaultRowHeight="13.2" x14ac:dyDescent="0.25"/>
  <cols>
    <col min="1" max="1" width="23.6640625" customWidth="1"/>
  </cols>
  <sheetData>
    <row r="1" spans="1:26" ht="15" x14ac:dyDescent="0.25">
      <c r="A1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26" ht="15.6" x14ac:dyDescent="0.3">
      <c r="A2" s="19" t="s">
        <v>73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"/>
      <c r="V2" s="1"/>
      <c r="W2" s="1"/>
      <c r="X2" s="195" t="s">
        <v>0</v>
      </c>
      <c r="Y2" s="1"/>
    </row>
    <row r="3" spans="1:26" ht="13.8" x14ac:dyDescent="0.25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4"/>
      <c r="V3" s="14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55"/>
      <c r="B4" s="56"/>
      <c r="C4" s="55"/>
      <c r="D4" s="56" t="s">
        <v>2</v>
      </c>
      <c r="E4" s="55"/>
      <c r="F4" s="56"/>
      <c r="G4" s="55"/>
      <c r="H4" s="56"/>
      <c r="I4" s="106" t="s">
        <v>0</v>
      </c>
      <c r="J4" s="56"/>
      <c r="K4" s="55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4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81" t="s">
        <v>1</v>
      </c>
      <c r="B5" s="1" t="s">
        <v>2</v>
      </c>
      <c r="C5" s="2" t="s">
        <v>2</v>
      </c>
      <c r="D5" s="1" t="s">
        <v>28</v>
      </c>
      <c r="E5" s="2" t="s">
        <v>26</v>
      </c>
      <c r="F5" s="1"/>
      <c r="G5" s="2" t="s">
        <v>3</v>
      </c>
      <c r="H5" s="1" t="s">
        <v>4</v>
      </c>
      <c r="I5" s="107" t="s">
        <v>5</v>
      </c>
      <c r="J5" s="1" t="s">
        <v>6</v>
      </c>
      <c r="K5" s="2"/>
      <c r="P5" s="197" t="s">
        <v>139</v>
      </c>
      <c r="Q5" s="198">
        <f>SUM(B7:B8)</f>
        <v>15600</v>
      </c>
      <c r="R5" s="198">
        <f t="shared" ref="R5:Z5" si="0">SUM(C7:C8)</f>
        <v>48700</v>
      </c>
      <c r="S5" s="198">
        <f t="shared" si="0"/>
        <v>1250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65550</v>
      </c>
      <c r="Y5" s="198">
        <f t="shared" si="0"/>
        <v>81700</v>
      </c>
      <c r="Z5" s="198">
        <f t="shared" si="0"/>
        <v>147250</v>
      </c>
    </row>
    <row r="6" spans="1:26" x14ac:dyDescent="0.25">
      <c r="A6" s="12"/>
      <c r="B6" s="11" t="s">
        <v>7</v>
      </c>
      <c r="C6" s="12" t="s">
        <v>8</v>
      </c>
      <c r="D6" s="11" t="s">
        <v>29</v>
      </c>
      <c r="E6" s="12" t="s">
        <v>9</v>
      </c>
      <c r="F6" s="11" t="s">
        <v>10</v>
      </c>
      <c r="G6" s="12" t="s">
        <v>11</v>
      </c>
      <c r="H6" s="11" t="s">
        <v>11</v>
      </c>
      <c r="I6" s="108" t="s">
        <v>12</v>
      </c>
      <c r="J6" s="11" t="s">
        <v>13</v>
      </c>
      <c r="K6" s="108" t="s">
        <v>14</v>
      </c>
      <c r="P6" s="1" t="s">
        <v>15</v>
      </c>
      <c r="Q6" s="1"/>
      <c r="R6" s="1"/>
      <c r="S6" s="1"/>
      <c r="T6" s="1"/>
      <c r="U6" s="14"/>
      <c r="V6" s="14"/>
      <c r="W6" s="1"/>
      <c r="X6" s="1"/>
      <c r="Y6" s="1"/>
      <c r="Z6" s="1"/>
    </row>
    <row r="7" spans="1:26" ht="13.8" x14ac:dyDescent="0.25">
      <c r="A7" s="58" t="s">
        <v>15</v>
      </c>
      <c r="B7" s="26">
        <v>15600</v>
      </c>
      <c r="C7" s="27">
        <v>6100</v>
      </c>
      <c r="D7" s="26">
        <v>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21750</v>
      </c>
      <c r="J7" s="26">
        <v>17800</v>
      </c>
      <c r="K7" s="28">
        <f t="shared" ref="K7:K17" si="1">SUM(I7:J7)</f>
        <v>39550</v>
      </c>
      <c r="P7" s="1" t="s">
        <v>16</v>
      </c>
      <c r="Q7" s="1"/>
      <c r="R7" s="1"/>
      <c r="S7" s="1"/>
      <c r="T7" s="1"/>
      <c r="U7" s="14"/>
      <c r="V7" s="14"/>
      <c r="W7" s="1"/>
      <c r="X7" s="1"/>
      <c r="Y7" s="1"/>
      <c r="Z7" s="1"/>
    </row>
    <row r="8" spans="1:26" ht="13.8" x14ac:dyDescent="0.25">
      <c r="A8" s="59" t="s">
        <v>16</v>
      </c>
      <c r="B8" s="30">
        <v>0</v>
      </c>
      <c r="C8" s="31">
        <v>42600</v>
      </c>
      <c r="D8" s="30">
        <v>1200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43800</v>
      </c>
      <c r="J8" s="30">
        <v>63900</v>
      </c>
      <c r="K8" s="44">
        <f t="shared" si="1"/>
        <v>107700</v>
      </c>
      <c r="P8" s="1"/>
      <c r="Q8" s="1"/>
      <c r="R8" s="1"/>
      <c r="S8" s="1"/>
      <c r="T8" s="1"/>
      <c r="U8" s="14"/>
      <c r="V8" s="14"/>
      <c r="W8" s="1"/>
      <c r="X8" s="1"/>
      <c r="Y8" s="1"/>
      <c r="Z8" s="1"/>
    </row>
    <row r="9" spans="1:26" ht="13.8" x14ac:dyDescent="0.25">
      <c r="A9" s="58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4300</v>
      </c>
      <c r="K9" s="28">
        <f t="shared" si="1"/>
        <v>4300</v>
      </c>
      <c r="P9" s="195" t="s">
        <v>140</v>
      </c>
      <c r="Q9" s="196">
        <f>SUM(B9:B16)</f>
        <v>55700</v>
      </c>
      <c r="R9" s="196">
        <f t="shared" ref="R9:Z9" si="2">SUM(C9:C16)</f>
        <v>24550</v>
      </c>
      <c r="S9" s="196">
        <f t="shared" si="2"/>
        <v>10950</v>
      </c>
      <c r="T9" s="196">
        <f t="shared" si="2"/>
        <v>75700</v>
      </c>
      <c r="U9" s="198">
        <f t="shared" si="2"/>
        <v>121700</v>
      </c>
      <c r="V9" s="198">
        <f t="shared" si="2"/>
        <v>88850</v>
      </c>
      <c r="W9" s="196">
        <f t="shared" si="2"/>
        <v>18300</v>
      </c>
      <c r="X9" s="196">
        <f t="shared" si="2"/>
        <v>395750</v>
      </c>
      <c r="Y9" s="196">
        <f t="shared" si="2"/>
        <v>168800</v>
      </c>
      <c r="Z9" s="196">
        <f t="shared" si="2"/>
        <v>564550</v>
      </c>
    </row>
    <row r="10" spans="1:26" ht="13.8" x14ac:dyDescent="0.25">
      <c r="A10" s="59" t="s">
        <v>18</v>
      </c>
      <c r="B10" s="30">
        <v>650</v>
      </c>
      <c r="C10" s="31">
        <v>0</v>
      </c>
      <c r="D10" s="30">
        <v>1250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1900</v>
      </c>
      <c r="J10" s="30">
        <v>26000</v>
      </c>
      <c r="K10" s="44">
        <f t="shared" si="1"/>
        <v>27900</v>
      </c>
      <c r="P10" s="1" t="s">
        <v>17</v>
      </c>
      <c r="Q10" s="1"/>
      <c r="R10" s="1"/>
      <c r="S10" s="1"/>
      <c r="T10" s="1"/>
      <c r="U10" s="14"/>
      <c r="V10" s="14"/>
      <c r="W10" s="1"/>
      <c r="X10" s="1"/>
      <c r="Y10" s="1"/>
      <c r="Z10" s="1"/>
    </row>
    <row r="11" spans="1:26" ht="13.8" x14ac:dyDescent="0.25">
      <c r="A11" s="58" t="s">
        <v>19</v>
      </c>
      <c r="B11" s="26">
        <v>20200</v>
      </c>
      <c r="C11" s="27">
        <v>1000</v>
      </c>
      <c r="D11" s="26">
        <v>500</v>
      </c>
      <c r="E11" s="27">
        <v>11000</v>
      </c>
      <c r="F11" s="26">
        <v>0</v>
      </c>
      <c r="G11" s="27">
        <v>0</v>
      </c>
      <c r="H11" s="26">
        <v>0</v>
      </c>
      <c r="I11" s="28">
        <f>SUM(B11:H11)</f>
        <v>32700</v>
      </c>
      <c r="J11" s="26">
        <v>25350</v>
      </c>
      <c r="K11" s="28">
        <f>SUM(I11:J11)</f>
        <v>58050</v>
      </c>
      <c r="P11" s="1" t="s">
        <v>18</v>
      </c>
      <c r="Q11" s="1"/>
      <c r="R11" s="1"/>
      <c r="S11" s="1"/>
      <c r="T11" s="1"/>
      <c r="U11" s="14"/>
      <c r="V11" s="14"/>
      <c r="W11" s="1"/>
      <c r="X11" s="1"/>
      <c r="Y11" s="1"/>
      <c r="Z11" s="1"/>
    </row>
    <row r="12" spans="1:26" ht="13.8" x14ac:dyDescent="0.25">
      <c r="A12" s="59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6700</v>
      </c>
      <c r="K12" s="44">
        <f t="shared" si="1"/>
        <v>6700</v>
      </c>
      <c r="P12" s="1" t="s">
        <v>19</v>
      </c>
      <c r="Q12" s="1"/>
      <c r="R12" s="1"/>
      <c r="S12" s="1"/>
      <c r="T12" s="1"/>
      <c r="U12" s="14"/>
      <c r="V12" s="14"/>
      <c r="W12" s="1"/>
      <c r="X12" s="1"/>
      <c r="Y12" s="1"/>
      <c r="Z12" s="1"/>
    </row>
    <row r="13" spans="1:26" ht="13.8" x14ac:dyDescent="0.25">
      <c r="A13" s="58" t="s">
        <v>21</v>
      </c>
      <c r="B13" s="26">
        <v>8700</v>
      </c>
      <c r="C13" s="27">
        <v>13950</v>
      </c>
      <c r="D13" s="26">
        <v>8000</v>
      </c>
      <c r="E13" s="27">
        <v>35850</v>
      </c>
      <c r="F13" s="26">
        <v>0</v>
      </c>
      <c r="G13" s="27">
        <v>0</v>
      </c>
      <c r="H13" s="26">
        <v>0</v>
      </c>
      <c r="I13" s="28">
        <f>SUM(B13:H13)</f>
        <v>66500</v>
      </c>
      <c r="J13" s="26">
        <v>35450</v>
      </c>
      <c r="K13" s="28">
        <f t="shared" si="1"/>
        <v>101950</v>
      </c>
      <c r="P13" s="1" t="s">
        <v>20</v>
      </c>
      <c r="Q13" s="1"/>
      <c r="R13" s="1"/>
      <c r="S13" s="1"/>
      <c r="T13" s="1"/>
      <c r="U13" s="14"/>
      <c r="V13" s="14"/>
      <c r="W13" s="1"/>
      <c r="X13" s="1"/>
      <c r="Y13" s="1"/>
      <c r="Z13" s="1"/>
    </row>
    <row r="14" spans="1:26" ht="13.8" x14ac:dyDescent="0.25">
      <c r="A14" s="59" t="s">
        <v>22</v>
      </c>
      <c r="B14" s="30">
        <v>0</v>
      </c>
      <c r="C14" s="31">
        <v>0</v>
      </c>
      <c r="D14" s="30">
        <v>0</v>
      </c>
      <c r="E14" s="31">
        <v>0</v>
      </c>
      <c r="F14" s="30">
        <v>0</v>
      </c>
      <c r="G14" s="31">
        <v>88850</v>
      </c>
      <c r="H14" s="30">
        <v>18300</v>
      </c>
      <c r="I14" s="34">
        <f>SUM(B14:H14)</f>
        <v>107150</v>
      </c>
      <c r="J14" s="35">
        <v>0</v>
      </c>
      <c r="K14" s="65">
        <f t="shared" si="1"/>
        <v>107150</v>
      </c>
      <c r="P14" s="1" t="s">
        <v>21</v>
      </c>
      <c r="Q14" s="1"/>
      <c r="R14" s="1"/>
      <c r="S14" s="1"/>
      <c r="T14" s="1"/>
      <c r="U14" s="14"/>
      <c r="V14" s="14"/>
      <c r="W14" s="1"/>
      <c r="X14" s="1"/>
      <c r="Y14" s="1"/>
      <c r="Z14" s="1"/>
    </row>
    <row r="15" spans="1:26" ht="13.8" x14ac:dyDescent="0.25">
      <c r="A15" s="58" t="s">
        <v>23</v>
      </c>
      <c r="B15" s="26">
        <v>23400</v>
      </c>
      <c r="C15" s="27">
        <v>9600</v>
      </c>
      <c r="D15" s="26">
        <v>1200</v>
      </c>
      <c r="E15" s="27">
        <v>28850</v>
      </c>
      <c r="F15" s="26">
        <v>121700</v>
      </c>
      <c r="G15" s="27">
        <v>0</v>
      </c>
      <c r="H15" s="26">
        <v>0</v>
      </c>
      <c r="I15" s="37">
        <f>SUM(B15:H15)</f>
        <v>184750</v>
      </c>
      <c r="J15" s="27">
        <v>28400</v>
      </c>
      <c r="K15" s="66">
        <f t="shared" si="1"/>
        <v>213150</v>
      </c>
      <c r="P15" s="1" t="s">
        <v>22</v>
      </c>
      <c r="Q15" s="1"/>
      <c r="R15" s="1"/>
      <c r="S15" s="1"/>
      <c r="T15" s="1"/>
      <c r="U15" s="14"/>
      <c r="V15" s="14"/>
      <c r="W15" s="1"/>
      <c r="X15" s="1"/>
      <c r="Y15" s="1"/>
      <c r="Z15" s="1"/>
    </row>
    <row r="16" spans="1:26" ht="13.8" x14ac:dyDescent="0.25">
      <c r="A16" s="59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42600</v>
      </c>
      <c r="K16" s="44">
        <f t="shared" si="1"/>
        <v>45350</v>
      </c>
      <c r="P16" s="1" t="s">
        <v>23</v>
      </c>
      <c r="Q16" s="1"/>
      <c r="R16" s="1"/>
      <c r="S16" s="1"/>
      <c r="T16" s="1"/>
      <c r="U16" s="14"/>
      <c r="V16" s="14"/>
      <c r="W16" s="1"/>
      <c r="X16" s="1"/>
      <c r="Y16" s="1"/>
      <c r="Z16" s="1"/>
    </row>
    <row r="17" spans="1:26" ht="13.8" x14ac:dyDescent="0.25">
      <c r="A17" s="175" t="s">
        <v>25</v>
      </c>
      <c r="B17" s="67">
        <f t="shared" ref="B17:H17" si="3">SUM(B7:B16)</f>
        <v>71300</v>
      </c>
      <c r="C17" s="64">
        <f t="shared" si="3"/>
        <v>73250</v>
      </c>
      <c r="D17" s="67">
        <f t="shared" si="3"/>
        <v>12200</v>
      </c>
      <c r="E17" s="64">
        <f t="shared" si="3"/>
        <v>75700</v>
      </c>
      <c r="F17" s="67">
        <f t="shared" si="3"/>
        <v>121700</v>
      </c>
      <c r="G17" s="64">
        <f t="shared" si="3"/>
        <v>88850</v>
      </c>
      <c r="H17" s="64">
        <f t="shared" si="3"/>
        <v>18300</v>
      </c>
      <c r="I17" s="64">
        <f>SUM(I7:I16)</f>
        <v>461300</v>
      </c>
      <c r="J17" s="67">
        <f>SUM(J7:J16)</f>
        <v>250500</v>
      </c>
      <c r="K17" s="64">
        <f t="shared" si="1"/>
        <v>711800</v>
      </c>
      <c r="P17" s="1" t="s">
        <v>24</v>
      </c>
      <c r="Q17" s="1"/>
      <c r="R17" s="1"/>
      <c r="S17" s="1"/>
      <c r="T17" s="1"/>
      <c r="U17" s="14"/>
      <c r="V17" s="14"/>
      <c r="W17" s="1"/>
      <c r="X17" s="1"/>
      <c r="Y17" s="1"/>
      <c r="Z17" s="1"/>
    </row>
    <row r="18" spans="1:26" x14ac:dyDescent="0.25">
      <c r="U18" s="194"/>
      <c r="V18" s="194"/>
    </row>
    <row r="19" spans="1:26" x14ac:dyDescent="0.25">
      <c r="Q19" s="18"/>
      <c r="S19" s="18"/>
      <c r="U19" s="194"/>
      <c r="V19" s="194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8"/>
      <c r="U20" s="194"/>
      <c r="V20" s="194"/>
    </row>
    <row r="21" spans="1:26" ht="15.6" x14ac:dyDescent="0.3">
      <c r="A21" s="19" t="s">
        <v>74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4"/>
      <c r="V21" s="14"/>
      <c r="W21" s="1"/>
      <c r="X21" s="195" t="s">
        <v>0</v>
      </c>
      <c r="Y21" s="1"/>
      <c r="Z21" s="1"/>
    </row>
    <row r="22" spans="1:26" ht="13.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4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55"/>
      <c r="B23" s="56"/>
      <c r="C23" s="55"/>
      <c r="D23" s="56" t="s">
        <v>2</v>
      </c>
      <c r="E23" s="55"/>
      <c r="F23" s="56"/>
      <c r="G23" s="55"/>
      <c r="H23" s="56"/>
      <c r="I23" s="106" t="s">
        <v>0</v>
      </c>
      <c r="J23" s="56"/>
      <c r="K23" s="55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4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81" t="s">
        <v>1</v>
      </c>
      <c r="B24" s="1" t="s">
        <v>2</v>
      </c>
      <c r="C24" s="2" t="s">
        <v>2</v>
      </c>
      <c r="D24" s="1" t="s">
        <v>28</v>
      </c>
      <c r="E24" s="2" t="s">
        <v>26</v>
      </c>
      <c r="F24" s="1"/>
      <c r="G24" s="2" t="s">
        <v>3</v>
      </c>
      <c r="H24" s="1" t="s">
        <v>4</v>
      </c>
      <c r="I24" s="107" t="s">
        <v>5</v>
      </c>
      <c r="J24" s="1" t="s">
        <v>6</v>
      </c>
      <c r="K24" s="2"/>
      <c r="P24" s="193" t="s">
        <v>139</v>
      </c>
      <c r="Q24" s="198">
        <f>SUM(B26:B27)</f>
        <v>2480</v>
      </c>
      <c r="R24" s="198">
        <f t="shared" ref="R24:Z24" si="4">SUM(C26:C27)</f>
        <v>9630</v>
      </c>
      <c r="S24" s="198">
        <f t="shared" si="4"/>
        <v>100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12210</v>
      </c>
      <c r="Y24" s="198">
        <f t="shared" si="4"/>
        <v>9450</v>
      </c>
      <c r="Z24" s="198">
        <f t="shared" si="4"/>
        <v>21660</v>
      </c>
    </row>
    <row r="25" spans="1:26" x14ac:dyDescent="0.25">
      <c r="A25" s="12"/>
      <c r="B25" s="11" t="s">
        <v>7</v>
      </c>
      <c r="C25" s="12" t="s">
        <v>8</v>
      </c>
      <c r="D25" s="11" t="s">
        <v>29</v>
      </c>
      <c r="E25" s="12" t="s">
        <v>9</v>
      </c>
      <c r="F25" s="11" t="s">
        <v>10</v>
      </c>
      <c r="G25" s="12" t="s">
        <v>11</v>
      </c>
      <c r="H25" s="11" t="s">
        <v>11</v>
      </c>
      <c r="I25" s="108" t="s">
        <v>27</v>
      </c>
      <c r="J25" s="11" t="s">
        <v>13</v>
      </c>
      <c r="K25" s="108" t="s">
        <v>14</v>
      </c>
      <c r="P25" t="s">
        <v>15</v>
      </c>
      <c r="Q25" s="1"/>
      <c r="R25" s="1"/>
      <c r="S25" s="1"/>
      <c r="T25" s="1"/>
      <c r="U25" s="14"/>
      <c r="V25" s="14"/>
      <c r="W25" s="1"/>
      <c r="X25" s="1"/>
      <c r="Y25" s="1"/>
      <c r="Z25" s="1"/>
    </row>
    <row r="26" spans="1:26" ht="13.8" x14ac:dyDescent="0.25">
      <c r="A26" s="58" t="s">
        <v>15</v>
      </c>
      <c r="B26" s="26">
        <v>2480</v>
      </c>
      <c r="C26" s="27">
        <v>550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3030</v>
      </c>
      <c r="J26" s="26">
        <v>1100</v>
      </c>
      <c r="K26" s="28">
        <f>SUM(I26:J26)</f>
        <v>4130</v>
      </c>
      <c r="P26" t="s">
        <v>16</v>
      </c>
      <c r="Q26" s="1"/>
      <c r="R26" s="1"/>
      <c r="S26" s="1"/>
      <c r="T26" s="1"/>
      <c r="U26" s="14"/>
      <c r="V26" s="14"/>
      <c r="W26" s="1"/>
      <c r="X26" s="1"/>
      <c r="Y26" s="1"/>
      <c r="Z26" s="1"/>
    </row>
    <row r="27" spans="1:26" ht="13.8" x14ac:dyDescent="0.25">
      <c r="A27" s="59" t="s">
        <v>16</v>
      </c>
      <c r="B27" s="30">
        <v>0</v>
      </c>
      <c r="C27" s="31">
        <v>9080</v>
      </c>
      <c r="D27" s="30">
        <v>100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9180</v>
      </c>
      <c r="J27" s="30">
        <v>8350</v>
      </c>
      <c r="K27" s="44">
        <f>SUM(I27:J27)</f>
        <v>17530</v>
      </c>
      <c r="Q27" s="1"/>
      <c r="R27" s="1"/>
      <c r="S27" s="1"/>
      <c r="T27" s="1"/>
      <c r="U27" s="14"/>
      <c r="V27" s="14"/>
      <c r="W27" s="1"/>
      <c r="X27" s="1"/>
      <c r="Y27" s="1"/>
      <c r="Z27" s="1"/>
    </row>
    <row r="28" spans="1:26" ht="13.8" x14ac:dyDescent="0.25">
      <c r="A28" s="58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700</v>
      </c>
      <c r="K28" s="28">
        <f>SUM(I28:J28)</f>
        <v>700</v>
      </c>
      <c r="P28" s="193" t="s">
        <v>140</v>
      </c>
      <c r="Q28" s="196">
        <f>SUM(B28:B35)</f>
        <v>6210</v>
      </c>
      <c r="R28" s="196">
        <f t="shared" ref="R28:Z28" si="5">SUM(C28:C35)</f>
        <v>3750</v>
      </c>
      <c r="S28" s="196">
        <f t="shared" si="5"/>
        <v>1060</v>
      </c>
      <c r="T28" s="196">
        <f t="shared" si="5"/>
        <v>7040</v>
      </c>
      <c r="U28" s="198">
        <f t="shared" si="5"/>
        <v>18500</v>
      </c>
      <c r="V28" s="198">
        <f t="shared" si="5"/>
        <v>16240</v>
      </c>
      <c r="W28" s="196">
        <f t="shared" si="5"/>
        <v>2570</v>
      </c>
      <c r="X28" s="196">
        <f t="shared" si="5"/>
        <v>55370</v>
      </c>
      <c r="Y28" s="196">
        <f t="shared" si="5"/>
        <v>16160</v>
      </c>
      <c r="Z28" s="196">
        <f t="shared" si="5"/>
        <v>71530</v>
      </c>
    </row>
    <row r="29" spans="1:26" ht="13.8" x14ac:dyDescent="0.25">
      <c r="A29" s="59" t="s">
        <v>18</v>
      </c>
      <c r="B29" s="30">
        <v>40</v>
      </c>
      <c r="C29" s="31">
        <v>0</v>
      </c>
      <c r="D29" s="30">
        <v>60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100</v>
      </c>
      <c r="J29" s="30">
        <v>2440</v>
      </c>
      <c r="K29" s="44">
        <f t="shared" ref="K29:K35" si="6">SUM(I29:J29)</f>
        <v>2540</v>
      </c>
      <c r="P29" t="s">
        <v>17</v>
      </c>
      <c r="Q29" s="18"/>
      <c r="U29" s="194"/>
      <c r="V29" s="194"/>
    </row>
    <row r="30" spans="1:26" ht="13.8" x14ac:dyDescent="0.25">
      <c r="A30" s="58" t="s">
        <v>19</v>
      </c>
      <c r="B30" s="26">
        <v>1730</v>
      </c>
      <c r="C30" s="27">
        <v>110</v>
      </c>
      <c r="D30" s="26">
        <v>50</v>
      </c>
      <c r="E30" s="27">
        <v>890</v>
      </c>
      <c r="F30" s="26">
        <v>0</v>
      </c>
      <c r="G30" s="27">
        <v>0</v>
      </c>
      <c r="H30" s="26">
        <v>0</v>
      </c>
      <c r="I30" s="28">
        <f>SUM(B30:H30)</f>
        <v>2780</v>
      </c>
      <c r="J30" s="26">
        <v>2050</v>
      </c>
      <c r="K30" s="28">
        <f t="shared" si="6"/>
        <v>4830</v>
      </c>
      <c r="P30" t="s">
        <v>18</v>
      </c>
      <c r="Q30" s="18"/>
      <c r="U30" s="194"/>
      <c r="V30" s="194"/>
    </row>
    <row r="31" spans="1:26" ht="13.8" x14ac:dyDescent="0.25">
      <c r="A31" s="59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620</v>
      </c>
      <c r="K31" s="44">
        <f t="shared" si="6"/>
        <v>620</v>
      </c>
      <c r="P31" t="s">
        <v>19</v>
      </c>
      <c r="Q31" s="18"/>
      <c r="U31" s="194"/>
      <c r="V31" s="194"/>
    </row>
    <row r="32" spans="1:26" ht="13.8" x14ac:dyDescent="0.25">
      <c r="A32" s="58" t="s">
        <v>21</v>
      </c>
      <c r="B32" s="26">
        <v>920</v>
      </c>
      <c r="C32" s="27">
        <v>1890</v>
      </c>
      <c r="D32" s="26">
        <v>880</v>
      </c>
      <c r="E32" s="27">
        <v>3350</v>
      </c>
      <c r="F32" s="26">
        <v>0</v>
      </c>
      <c r="G32" s="27">
        <v>0</v>
      </c>
      <c r="H32" s="26">
        <v>0</v>
      </c>
      <c r="I32" s="28">
        <f>SUM(B32:H32)</f>
        <v>7040</v>
      </c>
      <c r="J32" s="26">
        <v>3020</v>
      </c>
      <c r="K32" s="28">
        <f t="shared" si="6"/>
        <v>10060</v>
      </c>
      <c r="P32" t="s">
        <v>20</v>
      </c>
      <c r="Q32" s="18"/>
      <c r="U32" s="194"/>
      <c r="V32" s="194"/>
    </row>
    <row r="33" spans="1:17" ht="13.8" x14ac:dyDescent="0.25">
      <c r="A33" s="59" t="s">
        <v>22</v>
      </c>
      <c r="B33" s="30">
        <v>0</v>
      </c>
      <c r="C33" s="31">
        <v>0</v>
      </c>
      <c r="D33" s="30">
        <v>0</v>
      </c>
      <c r="E33" s="31">
        <v>0</v>
      </c>
      <c r="F33" s="30">
        <v>0</v>
      </c>
      <c r="G33" s="31">
        <v>16240</v>
      </c>
      <c r="H33" s="30">
        <v>2570</v>
      </c>
      <c r="I33" s="34">
        <f>SUM(B33:H33)</f>
        <v>18810</v>
      </c>
      <c r="J33" s="35">
        <v>0</v>
      </c>
      <c r="K33" s="65">
        <f t="shared" si="6"/>
        <v>18810</v>
      </c>
      <c r="P33" t="s">
        <v>21</v>
      </c>
      <c r="Q33" s="18"/>
    </row>
    <row r="34" spans="1:17" ht="13.8" x14ac:dyDescent="0.25">
      <c r="A34" s="58" t="s">
        <v>23</v>
      </c>
      <c r="B34" s="26">
        <v>2590</v>
      </c>
      <c r="C34" s="27">
        <v>1750</v>
      </c>
      <c r="D34" s="26">
        <v>70</v>
      </c>
      <c r="E34" s="27">
        <v>2800</v>
      </c>
      <c r="F34" s="26">
        <v>18500</v>
      </c>
      <c r="G34" s="27">
        <v>0</v>
      </c>
      <c r="H34" s="26">
        <v>0</v>
      </c>
      <c r="I34" s="37">
        <f>SUM(B34:H34)</f>
        <v>25710</v>
      </c>
      <c r="J34" s="27">
        <v>2890</v>
      </c>
      <c r="K34" s="66">
        <f t="shared" si="6"/>
        <v>28600</v>
      </c>
      <c r="P34" t="s">
        <v>22</v>
      </c>
      <c r="Q34" s="18"/>
    </row>
    <row r="35" spans="1:17" ht="13.8" x14ac:dyDescent="0.25">
      <c r="A35" s="59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4440</v>
      </c>
      <c r="K35" s="44">
        <f t="shared" si="6"/>
        <v>5370</v>
      </c>
      <c r="P35" t="s">
        <v>23</v>
      </c>
      <c r="Q35" s="18"/>
    </row>
    <row r="36" spans="1:17" ht="13.8" x14ac:dyDescent="0.25">
      <c r="A36" s="175" t="s">
        <v>25</v>
      </c>
      <c r="B36" s="67">
        <f t="shared" ref="B36:K36" si="7">SUM(B26:B35)</f>
        <v>8690</v>
      </c>
      <c r="C36" s="64">
        <f t="shared" si="7"/>
        <v>13380</v>
      </c>
      <c r="D36" s="67">
        <f t="shared" si="7"/>
        <v>1160</v>
      </c>
      <c r="E36" s="64">
        <f t="shared" si="7"/>
        <v>7040</v>
      </c>
      <c r="F36" s="67">
        <f t="shared" si="7"/>
        <v>18500</v>
      </c>
      <c r="G36" s="64">
        <f t="shared" si="7"/>
        <v>16240</v>
      </c>
      <c r="H36" s="64">
        <f t="shared" si="7"/>
        <v>2570</v>
      </c>
      <c r="I36" s="64">
        <f t="shared" si="7"/>
        <v>67580</v>
      </c>
      <c r="J36" s="67">
        <f t="shared" si="7"/>
        <v>25610</v>
      </c>
      <c r="K36" s="64">
        <f t="shared" si="7"/>
        <v>93190</v>
      </c>
      <c r="P36" t="s">
        <v>24</v>
      </c>
      <c r="Q36" s="18"/>
    </row>
    <row r="38" spans="1:17" ht="15" x14ac:dyDescent="0.25">
      <c r="A38" s="19"/>
      <c r="B38" s="19"/>
      <c r="C38" s="19"/>
      <c r="D38" s="19"/>
    </row>
    <row r="39" spans="1:17" ht="15" x14ac:dyDescent="0.25">
      <c r="A39" t="s">
        <v>55</v>
      </c>
      <c r="B39" s="19"/>
      <c r="C39" s="19"/>
      <c r="D39" s="19"/>
    </row>
    <row r="40" spans="1:17" ht="15.6" x14ac:dyDescent="0.3">
      <c r="A40" s="19" t="s">
        <v>75</v>
      </c>
      <c r="B40" s="19"/>
      <c r="C40" s="19"/>
      <c r="D40" s="19"/>
    </row>
    <row r="41" spans="1:17" ht="13.8" thickBot="1" x14ac:dyDescent="0.3"/>
    <row r="42" spans="1:17" x14ac:dyDescent="0.25">
      <c r="A42" s="116" t="s">
        <v>1</v>
      </c>
      <c r="B42" s="117" t="s">
        <v>0</v>
      </c>
      <c r="C42" s="118" t="s">
        <v>6</v>
      </c>
      <c r="D42" s="120"/>
    </row>
    <row r="43" spans="1:17" x14ac:dyDescent="0.25">
      <c r="A43" s="122"/>
      <c r="B43" s="84" t="s">
        <v>5</v>
      </c>
      <c r="C43" s="83" t="s">
        <v>13</v>
      </c>
      <c r="D43" s="123" t="s">
        <v>14</v>
      </c>
    </row>
    <row r="44" spans="1:17" ht="13.8" x14ac:dyDescent="0.25">
      <c r="A44" s="124" t="s">
        <v>61</v>
      </c>
      <c r="B44" s="30">
        <v>4840</v>
      </c>
      <c r="C44" s="31">
        <v>115140</v>
      </c>
      <c r="D44" s="33">
        <f>SUM(B44:C44)</f>
        <v>119980</v>
      </c>
    </row>
    <row r="45" spans="1:17" ht="13.8" x14ac:dyDescent="0.25">
      <c r="A45" s="49" t="s">
        <v>62</v>
      </c>
      <c r="B45" s="26">
        <v>15490</v>
      </c>
      <c r="C45" s="27">
        <v>7080</v>
      </c>
      <c r="D45" s="29">
        <f t="shared" ref="D45:D50" si="8">SUM(B45:C45)</f>
        <v>22570</v>
      </c>
    </row>
    <row r="46" spans="1:17" ht="13.8" x14ac:dyDescent="0.25">
      <c r="A46" s="124" t="s">
        <v>63</v>
      </c>
      <c r="B46" s="30">
        <v>1540</v>
      </c>
      <c r="C46" s="31">
        <v>15040</v>
      </c>
      <c r="D46" s="33">
        <f t="shared" si="8"/>
        <v>16580</v>
      </c>
    </row>
    <row r="47" spans="1:17" ht="13.8" x14ac:dyDescent="0.25">
      <c r="A47" s="49" t="s">
        <v>64</v>
      </c>
      <c r="B47" s="26">
        <v>5550</v>
      </c>
      <c r="C47" s="27">
        <v>44190</v>
      </c>
      <c r="D47" s="29">
        <f t="shared" si="8"/>
        <v>49740</v>
      </c>
    </row>
    <row r="48" spans="1:17" ht="13.8" x14ac:dyDescent="0.25">
      <c r="A48" s="124" t="s">
        <v>65</v>
      </c>
      <c r="B48" s="30">
        <v>21060</v>
      </c>
      <c r="C48" s="31">
        <v>39890</v>
      </c>
      <c r="D48" s="33">
        <f t="shared" si="8"/>
        <v>60950</v>
      </c>
    </row>
    <row r="49" spans="1:4" ht="13.8" x14ac:dyDescent="0.25">
      <c r="A49" s="49" t="s">
        <v>66</v>
      </c>
      <c r="B49" s="26">
        <v>7160</v>
      </c>
      <c r="C49" s="27">
        <v>69330</v>
      </c>
      <c r="D49" s="29">
        <f t="shared" si="8"/>
        <v>76490</v>
      </c>
    </row>
    <row r="50" spans="1:4" ht="13.8" x14ac:dyDescent="0.25">
      <c r="A50" s="124" t="s">
        <v>67</v>
      </c>
      <c r="B50" s="30">
        <v>16370</v>
      </c>
      <c r="C50" s="31">
        <v>17430</v>
      </c>
      <c r="D50" s="33">
        <f t="shared" si="8"/>
        <v>33800</v>
      </c>
    </row>
    <row r="51" spans="1:4" ht="14.4" thickBot="1" x14ac:dyDescent="0.3">
      <c r="A51" s="174" t="s">
        <v>25</v>
      </c>
      <c r="B51" s="125">
        <f>SUM(B44:B50)</f>
        <v>72010</v>
      </c>
      <c r="C51" s="41">
        <f>SUM(C44:C50)</f>
        <v>308100</v>
      </c>
      <c r="D51" s="42">
        <f>SUM(D44:D50)</f>
        <v>380110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2" sqref="A2:N8"/>
    </sheetView>
  </sheetViews>
  <sheetFormatPr defaultRowHeight="13.2" x14ac:dyDescent="0.25"/>
  <cols>
    <col min="1" max="1" width="23.6640625" customWidth="1"/>
  </cols>
  <sheetData>
    <row r="1" spans="1:26" ht="15" x14ac:dyDescent="0.25">
      <c r="A1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26" ht="15.6" x14ac:dyDescent="0.3">
      <c r="A2" s="19" t="s">
        <v>81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4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4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34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37"/>
      <c r="P5" s="197" t="s">
        <v>139</v>
      </c>
      <c r="Q5" s="198">
        <f>SUM(B7:B8)</f>
        <v>14350</v>
      </c>
      <c r="R5" s="198">
        <f t="shared" ref="R5:Z5" si="0">SUM(C7:C8)</f>
        <v>48700</v>
      </c>
      <c r="S5" s="198">
        <f t="shared" si="0"/>
        <v>1250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64300</v>
      </c>
      <c r="Y5" s="198">
        <f t="shared" si="0"/>
        <v>84300</v>
      </c>
      <c r="Z5" s="198">
        <f t="shared" si="0"/>
        <v>148600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14</v>
      </c>
      <c r="P6" s="1" t="s">
        <v>15</v>
      </c>
      <c r="Q6" s="1"/>
      <c r="R6" s="1"/>
      <c r="S6" s="1"/>
      <c r="T6" s="1"/>
      <c r="U6" s="14"/>
      <c r="V6" s="1"/>
      <c r="W6" s="1"/>
      <c r="X6" s="1"/>
      <c r="Y6" s="1"/>
      <c r="Z6" s="1"/>
    </row>
    <row r="7" spans="1:26" ht="13.8" x14ac:dyDescent="0.25">
      <c r="A7" s="110" t="s">
        <v>15</v>
      </c>
      <c r="B7" s="26">
        <v>14350</v>
      </c>
      <c r="C7" s="27">
        <v>6100</v>
      </c>
      <c r="D7" s="26">
        <v>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20500</v>
      </c>
      <c r="J7" s="26">
        <v>19900</v>
      </c>
      <c r="K7" s="29">
        <f t="shared" ref="K7:K17" si="1">SUM(I7:J7)</f>
        <v>40400</v>
      </c>
      <c r="P7" s="1" t="s">
        <v>16</v>
      </c>
      <c r="Q7" s="1"/>
      <c r="R7" s="1"/>
      <c r="S7" s="1"/>
      <c r="T7" s="1"/>
      <c r="U7" s="14"/>
      <c r="V7" s="1"/>
      <c r="W7" s="1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42600</v>
      </c>
      <c r="D8" s="30">
        <v>1200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43800</v>
      </c>
      <c r="J8" s="30">
        <v>64400</v>
      </c>
      <c r="K8" s="33">
        <f t="shared" si="1"/>
        <v>108200</v>
      </c>
      <c r="P8" s="1"/>
      <c r="Q8" s="1"/>
      <c r="R8" s="1"/>
      <c r="S8" s="1"/>
      <c r="T8" s="1"/>
      <c r="U8" s="14"/>
      <c r="V8" s="1"/>
      <c r="W8" s="1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4500</v>
      </c>
      <c r="K9" s="29">
        <f t="shared" si="1"/>
        <v>4500</v>
      </c>
      <c r="P9" s="195" t="s">
        <v>140</v>
      </c>
      <c r="Q9" s="196">
        <f>SUM(B9:B16)</f>
        <v>54350</v>
      </c>
      <c r="R9" s="196">
        <f t="shared" ref="R9:Z9" si="2">SUM(C9:C16)</f>
        <v>24550</v>
      </c>
      <c r="S9" s="196">
        <f t="shared" si="2"/>
        <v>10950</v>
      </c>
      <c r="T9" s="196">
        <f t="shared" si="2"/>
        <v>76650</v>
      </c>
      <c r="U9" s="198">
        <f t="shared" si="2"/>
        <v>114000</v>
      </c>
      <c r="V9" s="196">
        <f t="shared" si="2"/>
        <v>92000</v>
      </c>
      <c r="W9" s="196">
        <f t="shared" si="2"/>
        <v>18650</v>
      </c>
      <c r="X9" s="196">
        <f t="shared" si="2"/>
        <v>391150</v>
      </c>
      <c r="Y9" s="196">
        <f t="shared" si="2"/>
        <v>169300</v>
      </c>
      <c r="Z9" s="196">
        <f t="shared" si="2"/>
        <v>560450</v>
      </c>
    </row>
    <row r="10" spans="1:26" ht="13.8" x14ac:dyDescent="0.25">
      <c r="A10" s="113" t="s">
        <v>18</v>
      </c>
      <c r="B10" s="30">
        <v>650</v>
      </c>
      <c r="C10" s="31">
        <v>0</v>
      </c>
      <c r="D10" s="30">
        <v>1250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1900</v>
      </c>
      <c r="J10" s="30">
        <v>26750</v>
      </c>
      <c r="K10" s="33">
        <f t="shared" si="1"/>
        <v>28650</v>
      </c>
      <c r="P10" s="1" t="s">
        <v>17</v>
      </c>
      <c r="Q10" s="1"/>
      <c r="R10" s="1"/>
      <c r="S10" s="1"/>
      <c r="T10" s="1"/>
      <c r="U10" s="14"/>
      <c r="V10" s="1"/>
      <c r="W10" s="1"/>
      <c r="X10" s="1"/>
      <c r="Y10" s="1"/>
      <c r="Z10" s="1"/>
    </row>
    <row r="11" spans="1:26" ht="13.8" x14ac:dyDescent="0.25">
      <c r="A11" s="110" t="s">
        <v>19</v>
      </c>
      <c r="B11" s="26">
        <v>16850</v>
      </c>
      <c r="C11" s="27">
        <v>1000</v>
      </c>
      <c r="D11" s="26">
        <v>500</v>
      </c>
      <c r="E11" s="27">
        <v>11800</v>
      </c>
      <c r="F11" s="26">
        <v>0</v>
      </c>
      <c r="G11" s="27">
        <v>0</v>
      </c>
      <c r="H11" s="26">
        <v>0</v>
      </c>
      <c r="I11" s="28">
        <f>SUM(B11:H11)</f>
        <v>30150</v>
      </c>
      <c r="J11" s="26">
        <v>23900</v>
      </c>
      <c r="K11" s="29">
        <f>SUM(I11:J11)</f>
        <v>54050</v>
      </c>
      <c r="P11" s="1" t="s">
        <v>18</v>
      </c>
      <c r="Q11" s="1"/>
      <c r="R11" s="1"/>
      <c r="S11" s="1"/>
      <c r="T11" s="1"/>
      <c r="U11" s="14"/>
      <c r="V11" s="1"/>
      <c r="W11" s="1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6800</v>
      </c>
      <c r="K12" s="33">
        <f t="shared" si="1"/>
        <v>6800</v>
      </c>
      <c r="P12" s="1" t="s">
        <v>19</v>
      </c>
      <c r="Q12" s="1"/>
      <c r="R12" s="1"/>
      <c r="S12" s="1"/>
      <c r="T12" s="1"/>
      <c r="U12" s="14"/>
      <c r="V12" s="1"/>
      <c r="W12" s="1"/>
      <c r="X12" s="1"/>
      <c r="Y12" s="1"/>
      <c r="Z12" s="1"/>
    </row>
    <row r="13" spans="1:26" ht="13.8" x14ac:dyDescent="0.25">
      <c r="A13" s="110" t="s">
        <v>21</v>
      </c>
      <c r="B13" s="26">
        <v>8000</v>
      </c>
      <c r="C13" s="27">
        <v>13950</v>
      </c>
      <c r="D13" s="26">
        <v>8000</v>
      </c>
      <c r="E13" s="27">
        <v>33400</v>
      </c>
      <c r="F13" s="26">
        <v>0</v>
      </c>
      <c r="G13" s="27">
        <v>0</v>
      </c>
      <c r="H13" s="26">
        <v>0</v>
      </c>
      <c r="I13" s="28">
        <f>SUM(B13:H13)</f>
        <v>63350</v>
      </c>
      <c r="J13" s="26">
        <v>34950</v>
      </c>
      <c r="K13" s="29">
        <f t="shared" si="1"/>
        <v>98300</v>
      </c>
      <c r="P13" s="1" t="s">
        <v>20</v>
      </c>
      <c r="Q13" s="1"/>
      <c r="R13" s="1"/>
      <c r="S13" s="1"/>
      <c r="T13" s="1"/>
      <c r="U13" s="14"/>
      <c r="V13" s="1"/>
      <c r="W13" s="1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92000</v>
      </c>
      <c r="H14" s="30">
        <v>18650</v>
      </c>
      <c r="I14" s="34">
        <f>SUM(B14:H14)</f>
        <v>110650</v>
      </c>
      <c r="J14" s="35">
        <v>0</v>
      </c>
      <c r="K14" s="36">
        <f t="shared" si="1"/>
        <v>110650</v>
      </c>
      <c r="P14" s="1" t="s">
        <v>21</v>
      </c>
      <c r="Q14" s="1"/>
      <c r="R14" s="1"/>
      <c r="S14" s="1"/>
      <c r="T14" s="1"/>
      <c r="U14" s="14"/>
      <c r="V14" s="1"/>
      <c r="W14" s="1"/>
      <c r="X14" s="1"/>
      <c r="Y14" s="1"/>
      <c r="Z14" s="1"/>
    </row>
    <row r="15" spans="1:26" ht="13.8" x14ac:dyDescent="0.25">
      <c r="A15" s="110" t="s">
        <v>23</v>
      </c>
      <c r="B15" s="26">
        <v>26100</v>
      </c>
      <c r="C15" s="27">
        <v>9600</v>
      </c>
      <c r="D15" s="26">
        <v>1200</v>
      </c>
      <c r="E15" s="27">
        <v>31450</v>
      </c>
      <c r="F15" s="26">
        <v>114000</v>
      </c>
      <c r="G15" s="27">
        <v>0</v>
      </c>
      <c r="H15" s="26">
        <v>0</v>
      </c>
      <c r="I15" s="37">
        <f>SUM(B15:H15)</f>
        <v>182350</v>
      </c>
      <c r="J15" s="27">
        <v>29300</v>
      </c>
      <c r="K15" s="38">
        <f t="shared" si="1"/>
        <v>211650</v>
      </c>
      <c r="P15" s="1" t="s">
        <v>22</v>
      </c>
      <c r="Q15" s="1"/>
      <c r="R15" s="1"/>
      <c r="S15" s="1"/>
      <c r="T15" s="1"/>
      <c r="U15" s="14"/>
      <c r="V15" s="1"/>
      <c r="W15" s="1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43100</v>
      </c>
      <c r="K16" s="33">
        <f t="shared" si="1"/>
        <v>45850</v>
      </c>
      <c r="P16" s="1" t="s">
        <v>23</v>
      </c>
      <c r="Q16" s="1"/>
      <c r="R16" s="1"/>
      <c r="S16" s="1"/>
      <c r="T16" s="1"/>
      <c r="U16" s="14"/>
      <c r="V16" s="1"/>
      <c r="W16" s="1"/>
      <c r="X16" s="1"/>
      <c r="Y16" s="1"/>
      <c r="Z16" s="1"/>
    </row>
    <row r="17" spans="1:26" ht="14.4" thickBot="1" x14ac:dyDescent="0.3">
      <c r="A17" s="173" t="s">
        <v>25</v>
      </c>
      <c r="B17" s="40">
        <f t="shared" ref="B17:H17" si="3">SUM(B7:B16)</f>
        <v>68700</v>
      </c>
      <c r="C17" s="41">
        <f t="shared" si="3"/>
        <v>73250</v>
      </c>
      <c r="D17" s="40">
        <f t="shared" si="3"/>
        <v>12200</v>
      </c>
      <c r="E17" s="41">
        <f t="shared" si="3"/>
        <v>76650</v>
      </c>
      <c r="F17" s="40">
        <f t="shared" si="3"/>
        <v>114000</v>
      </c>
      <c r="G17" s="41">
        <f t="shared" si="3"/>
        <v>92000</v>
      </c>
      <c r="H17" s="41">
        <f t="shared" si="3"/>
        <v>18650</v>
      </c>
      <c r="I17" s="41">
        <f>SUM(I7:I16)</f>
        <v>455450</v>
      </c>
      <c r="J17" s="40">
        <f>SUM(J7:J16)</f>
        <v>253600</v>
      </c>
      <c r="K17" s="42">
        <f t="shared" si="1"/>
        <v>709050</v>
      </c>
      <c r="P17" s="1" t="s">
        <v>24</v>
      </c>
      <c r="Q17" s="1"/>
      <c r="R17" s="1"/>
      <c r="S17" s="1"/>
      <c r="T17" s="1"/>
      <c r="U17" s="14"/>
      <c r="V17" s="1"/>
      <c r="W17" s="1"/>
      <c r="X17" s="1"/>
      <c r="Y17" s="1"/>
      <c r="Z17" s="1"/>
    </row>
    <row r="18" spans="1:26" x14ac:dyDescent="0.25">
      <c r="U18" s="194"/>
    </row>
    <row r="19" spans="1:26" x14ac:dyDescent="0.25">
      <c r="Q19" s="18"/>
      <c r="S19" s="18"/>
      <c r="U19" s="194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8"/>
      <c r="U20" s="194"/>
    </row>
    <row r="21" spans="1:26" ht="15.6" x14ac:dyDescent="0.3">
      <c r="A21" s="19" t="s">
        <v>68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4"/>
      <c r="V21" s="1"/>
      <c r="W21" s="1"/>
      <c r="X21" s="195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116"/>
      <c r="B23" s="117"/>
      <c r="C23" s="118"/>
      <c r="D23" s="117" t="s">
        <v>2</v>
      </c>
      <c r="E23" s="118"/>
      <c r="F23" s="117"/>
      <c r="G23" s="118"/>
      <c r="H23" s="117"/>
      <c r="I23" s="119" t="s">
        <v>0</v>
      </c>
      <c r="J23" s="118"/>
      <c r="K23" s="120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50" t="s">
        <v>1</v>
      </c>
      <c r="B24" s="82" t="s">
        <v>2</v>
      </c>
      <c r="C24" s="81" t="s">
        <v>2</v>
      </c>
      <c r="D24" s="82" t="s">
        <v>28</v>
      </c>
      <c r="E24" s="81" t="s">
        <v>26</v>
      </c>
      <c r="F24" s="82"/>
      <c r="G24" s="81" t="s">
        <v>3</v>
      </c>
      <c r="H24" s="82" t="s">
        <v>4</v>
      </c>
      <c r="I24" s="3" t="s">
        <v>5</v>
      </c>
      <c r="J24" s="81" t="s">
        <v>6</v>
      </c>
      <c r="K24" s="121"/>
      <c r="P24" s="193" t="s">
        <v>139</v>
      </c>
      <c r="Q24" s="198">
        <f>SUM(B26:B27)</f>
        <v>2450</v>
      </c>
      <c r="R24" s="198">
        <f t="shared" ref="R24:Z24" si="4">SUM(C26:C27)</f>
        <v>9630</v>
      </c>
      <c r="S24" s="198">
        <f t="shared" si="4"/>
        <v>100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12180</v>
      </c>
      <c r="Y24" s="198">
        <f t="shared" si="4"/>
        <v>9950</v>
      </c>
      <c r="Z24" s="198">
        <f t="shared" si="4"/>
        <v>22130</v>
      </c>
    </row>
    <row r="25" spans="1:26" x14ac:dyDescent="0.25">
      <c r="A25" s="122"/>
      <c r="B25" s="84" t="s">
        <v>7</v>
      </c>
      <c r="C25" s="83" t="s">
        <v>8</v>
      </c>
      <c r="D25" s="84" t="s">
        <v>29</v>
      </c>
      <c r="E25" s="83" t="s">
        <v>9</v>
      </c>
      <c r="F25" s="84" t="s">
        <v>10</v>
      </c>
      <c r="G25" s="83" t="s">
        <v>11</v>
      </c>
      <c r="H25" s="84" t="s">
        <v>11</v>
      </c>
      <c r="I25" s="13" t="s">
        <v>27</v>
      </c>
      <c r="J25" s="83" t="s">
        <v>13</v>
      </c>
      <c r="K25" s="123" t="s">
        <v>14</v>
      </c>
      <c r="P25" t="s">
        <v>15</v>
      </c>
      <c r="Q25" s="1"/>
      <c r="R25" s="1"/>
      <c r="S25" s="1"/>
      <c r="T25" s="1"/>
      <c r="U25" s="14"/>
      <c r="V25" s="1"/>
      <c r="W25" s="1"/>
      <c r="X25" s="1"/>
      <c r="Y25" s="1"/>
      <c r="Z25" s="1"/>
    </row>
    <row r="26" spans="1:26" ht="13.8" x14ac:dyDescent="0.25">
      <c r="A26" s="110" t="s">
        <v>15</v>
      </c>
      <c r="B26" s="26">
        <v>2450</v>
      </c>
      <c r="C26" s="27">
        <v>550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3000</v>
      </c>
      <c r="J26" s="27">
        <v>1690</v>
      </c>
      <c r="K26" s="29">
        <f>SUM(I26:J26)</f>
        <v>4690</v>
      </c>
      <c r="P26" t="s">
        <v>16</v>
      </c>
      <c r="Q26" s="1"/>
      <c r="R26" s="1"/>
      <c r="S26" s="1"/>
      <c r="T26" s="1"/>
      <c r="U26" s="14"/>
      <c r="V26" s="1"/>
      <c r="W26" s="1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9080</v>
      </c>
      <c r="D27" s="30">
        <v>100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9180</v>
      </c>
      <c r="J27" s="31">
        <v>8260</v>
      </c>
      <c r="K27" s="52">
        <f>SUM(I27:J27)</f>
        <v>17440</v>
      </c>
      <c r="Q27" s="1"/>
      <c r="R27" s="1"/>
      <c r="S27" s="1"/>
      <c r="T27" s="1"/>
      <c r="U27" s="14"/>
      <c r="V27" s="1"/>
      <c r="W27" s="1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7">
        <v>770</v>
      </c>
      <c r="K28" s="29">
        <f>SUM(I28:J28)</f>
        <v>770</v>
      </c>
      <c r="P28" s="193" t="s">
        <v>140</v>
      </c>
      <c r="Q28" s="196">
        <f>SUM(B28:B35)</f>
        <v>5680</v>
      </c>
      <c r="R28" s="196">
        <f t="shared" ref="R28:Z28" si="5">SUM(C28:C35)</f>
        <v>3750</v>
      </c>
      <c r="S28" s="196">
        <f t="shared" si="5"/>
        <v>1060</v>
      </c>
      <c r="T28" s="196">
        <f t="shared" si="5"/>
        <v>7190</v>
      </c>
      <c r="U28" s="198">
        <f t="shared" si="5"/>
        <v>17330</v>
      </c>
      <c r="V28" s="196">
        <f t="shared" si="5"/>
        <v>17090</v>
      </c>
      <c r="W28" s="196">
        <f t="shared" si="5"/>
        <v>2620</v>
      </c>
      <c r="X28" s="196">
        <f t="shared" si="5"/>
        <v>54720</v>
      </c>
      <c r="Y28" s="196">
        <f t="shared" si="5"/>
        <v>15960</v>
      </c>
      <c r="Z28" s="196">
        <f t="shared" si="5"/>
        <v>70680</v>
      </c>
    </row>
    <row r="29" spans="1:26" ht="13.8" x14ac:dyDescent="0.25">
      <c r="A29" s="113" t="s">
        <v>18</v>
      </c>
      <c r="B29" s="30">
        <v>40</v>
      </c>
      <c r="C29" s="31">
        <v>0</v>
      </c>
      <c r="D29" s="30">
        <v>60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100</v>
      </c>
      <c r="J29" s="31">
        <v>2470</v>
      </c>
      <c r="K29" s="52">
        <f t="shared" ref="K29:K35" si="6">SUM(I29:J29)</f>
        <v>2570</v>
      </c>
      <c r="P29" t="s">
        <v>17</v>
      </c>
      <c r="Q29" s="18"/>
      <c r="U29" s="194"/>
    </row>
    <row r="30" spans="1:26" ht="13.8" x14ac:dyDescent="0.25">
      <c r="A30" s="110" t="s">
        <v>19</v>
      </c>
      <c r="B30" s="26">
        <v>1370</v>
      </c>
      <c r="C30" s="27">
        <v>110</v>
      </c>
      <c r="D30" s="26">
        <v>50</v>
      </c>
      <c r="E30" s="27">
        <v>990</v>
      </c>
      <c r="F30" s="26">
        <v>0</v>
      </c>
      <c r="G30" s="27">
        <v>0</v>
      </c>
      <c r="H30" s="26">
        <v>0</v>
      </c>
      <c r="I30" s="28">
        <f>SUM(B30:H30)</f>
        <v>2520</v>
      </c>
      <c r="J30" s="27">
        <v>1920</v>
      </c>
      <c r="K30" s="29">
        <f t="shared" si="6"/>
        <v>4440</v>
      </c>
      <c r="P30" t="s">
        <v>18</v>
      </c>
      <c r="Q30" s="18"/>
      <c r="U30" s="194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1">
        <v>650</v>
      </c>
      <c r="K31" s="53">
        <f t="shared" si="6"/>
        <v>650</v>
      </c>
      <c r="P31" t="s">
        <v>19</v>
      </c>
      <c r="Q31" s="18"/>
      <c r="U31" s="194"/>
    </row>
    <row r="32" spans="1:26" ht="13.8" x14ac:dyDescent="0.25">
      <c r="A32" s="110" t="s">
        <v>21</v>
      </c>
      <c r="B32" s="26">
        <v>700</v>
      </c>
      <c r="C32" s="27">
        <v>1890</v>
      </c>
      <c r="D32" s="26">
        <v>880</v>
      </c>
      <c r="E32" s="27">
        <v>3140</v>
      </c>
      <c r="F32" s="26">
        <v>0</v>
      </c>
      <c r="G32" s="27">
        <v>0</v>
      </c>
      <c r="H32" s="26">
        <v>0</v>
      </c>
      <c r="I32" s="28">
        <f>SUM(B32:H32)</f>
        <v>6610</v>
      </c>
      <c r="J32" s="27">
        <v>2710</v>
      </c>
      <c r="K32" s="29">
        <f t="shared" si="6"/>
        <v>9320</v>
      </c>
      <c r="P32" t="s">
        <v>20</v>
      </c>
      <c r="Q32" s="18"/>
      <c r="U32" s="194"/>
    </row>
    <row r="33" spans="1:21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30">
        <v>0</v>
      </c>
      <c r="G33" s="31">
        <v>17090</v>
      </c>
      <c r="H33" s="30">
        <v>2620</v>
      </c>
      <c r="I33" s="32">
        <f>SUM(B33:H33)</f>
        <v>19710</v>
      </c>
      <c r="J33" s="31">
        <v>0</v>
      </c>
      <c r="K33" s="53">
        <f t="shared" si="6"/>
        <v>19710</v>
      </c>
      <c r="P33" t="s">
        <v>21</v>
      </c>
      <c r="Q33" s="18"/>
      <c r="U33" s="194"/>
    </row>
    <row r="34" spans="1:21" ht="13.8" x14ac:dyDescent="0.25">
      <c r="A34" s="110" t="s">
        <v>23</v>
      </c>
      <c r="B34" s="26">
        <v>2640</v>
      </c>
      <c r="C34" s="27">
        <v>1750</v>
      </c>
      <c r="D34" s="26">
        <v>70</v>
      </c>
      <c r="E34" s="27">
        <v>3060</v>
      </c>
      <c r="F34" s="26">
        <v>17330</v>
      </c>
      <c r="G34" s="27">
        <v>0</v>
      </c>
      <c r="H34" s="26">
        <v>0</v>
      </c>
      <c r="I34" s="28">
        <f>SUM(B34:H34)</f>
        <v>24850</v>
      </c>
      <c r="J34" s="27">
        <v>2850</v>
      </c>
      <c r="K34" s="29">
        <f t="shared" si="6"/>
        <v>27700</v>
      </c>
      <c r="P34" t="s">
        <v>22</v>
      </c>
      <c r="Q34" s="18"/>
    </row>
    <row r="35" spans="1:21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1">
        <v>4590</v>
      </c>
      <c r="K35" s="52">
        <f t="shared" si="6"/>
        <v>5520</v>
      </c>
      <c r="P35" t="s">
        <v>23</v>
      </c>
      <c r="Q35" s="18"/>
    </row>
    <row r="36" spans="1:21" ht="14.4" thickBot="1" x14ac:dyDescent="0.3">
      <c r="A36" s="173" t="s">
        <v>25</v>
      </c>
      <c r="B36" s="40">
        <f t="shared" ref="B36:K36" si="7">SUM(B26:B35)</f>
        <v>8130</v>
      </c>
      <c r="C36" s="41">
        <f t="shared" si="7"/>
        <v>13380</v>
      </c>
      <c r="D36" s="40">
        <f t="shared" si="7"/>
        <v>1160</v>
      </c>
      <c r="E36" s="41">
        <f t="shared" si="7"/>
        <v>7190</v>
      </c>
      <c r="F36" s="40">
        <f t="shared" si="7"/>
        <v>17330</v>
      </c>
      <c r="G36" s="41">
        <f t="shared" si="7"/>
        <v>17090</v>
      </c>
      <c r="H36" s="40">
        <f t="shared" si="7"/>
        <v>2620</v>
      </c>
      <c r="I36" s="41">
        <f t="shared" si="7"/>
        <v>66900</v>
      </c>
      <c r="J36" s="41">
        <f t="shared" si="7"/>
        <v>25910</v>
      </c>
      <c r="K36" s="42">
        <f t="shared" si="7"/>
        <v>92810</v>
      </c>
      <c r="P36" t="s">
        <v>24</v>
      </c>
      <c r="Q36" s="18"/>
    </row>
    <row r="39" spans="1:21" ht="15" x14ac:dyDescent="0.25">
      <c r="A39" t="s">
        <v>55</v>
      </c>
      <c r="B39" s="19"/>
      <c r="C39" s="19"/>
      <c r="D39" s="19"/>
    </row>
    <row r="40" spans="1:21" ht="15.6" x14ac:dyDescent="0.3">
      <c r="A40" s="19" t="s">
        <v>76</v>
      </c>
      <c r="B40" s="19"/>
      <c r="C40" s="19"/>
      <c r="D40" s="19"/>
    </row>
    <row r="41" spans="1:21" ht="13.8" thickBot="1" x14ac:dyDescent="0.3"/>
    <row r="42" spans="1:21" x14ac:dyDescent="0.25">
      <c r="A42" s="116" t="s">
        <v>1</v>
      </c>
      <c r="B42" s="117" t="s">
        <v>0</v>
      </c>
      <c r="C42" s="118" t="s">
        <v>6</v>
      </c>
      <c r="D42" s="120"/>
    </row>
    <row r="43" spans="1:21" x14ac:dyDescent="0.25">
      <c r="A43" s="122"/>
      <c r="B43" s="84" t="s">
        <v>5</v>
      </c>
      <c r="C43" s="83" t="s">
        <v>13</v>
      </c>
      <c r="D43" s="123" t="s">
        <v>14</v>
      </c>
    </row>
    <row r="44" spans="1:21" ht="13.8" x14ac:dyDescent="0.25">
      <c r="A44" s="148" t="s">
        <v>61</v>
      </c>
      <c r="B44" s="30">
        <v>4750</v>
      </c>
      <c r="C44" s="31">
        <v>114810</v>
      </c>
      <c r="D44" s="33">
        <f>SUM(B44:C44)</f>
        <v>119560</v>
      </c>
    </row>
    <row r="45" spans="1:21" ht="13.8" x14ac:dyDescent="0.25">
      <c r="A45" s="110" t="s">
        <v>62</v>
      </c>
      <c r="B45" s="26">
        <v>14330</v>
      </c>
      <c r="C45" s="27">
        <v>7310</v>
      </c>
      <c r="D45" s="29">
        <f t="shared" ref="D45:D50" si="8">SUM(B45:C45)</f>
        <v>21640</v>
      </c>
    </row>
    <row r="46" spans="1:21" ht="13.8" x14ac:dyDescent="0.25">
      <c r="A46" s="148" t="s">
        <v>63</v>
      </c>
      <c r="B46" s="30">
        <v>1370</v>
      </c>
      <c r="C46" s="31">
        <v>15250</v>
      </c>
      <c r="D46" s="33">
        <f t="shared" si="8"/>
        <v>16620</v>
      </c>
    </row>
    <row r="47" spans="1:21" ht="13.8" x14ac:dyDescent="0.25">
      <c r="A47" s="110" t="s">
        <v>64</v>
      </c>
      <c r="B47" s="26">
        <v>4840</v>
      </c>
      <c r="C47" s="27">
        <v>42010</v>
      </c>
      <c r="D47" s="29">
        <f t="shared" si="8"/>
        <v>46850</v>
      </c>
    </row>
    <row r="48" spans="1:21" ht="13.8" x14ac:dyDescent="0.25">
      <c r="A48" s="148" t="s">
        <v>65</v>
      </c>
      <c r="B48" s="30">
        <v>20910</v>
      </c>
      <c r="C48" s="31">
        <v>39550</v>
      </c>
      <c r="D48" s="33">
        <f t="shared" si="8"/>
        <v>60460</v>
      </c>
    </row>
    <row r="49" spans="1:4" ht="13.8" x14ac:dyDescent="0.25">
      <c r="A49" s="110" t="s">
        <v>66</v>
      </c>
      <c r="B49" s="26">
        <v>6350</v>
      </c>
      <c r="C49" s="27">
        <v>62010</v>
      </c>
      <c r="D49" s="29">
        <f t="shared" si="8"/>
        <v>68360</v>
      </c>
    </row>
    <row r="50" spans="1:4" ht="13.8" x14ac:dyDescent="0.25">
      <c r="A50" s="148" t="s">
        <v>67</v>
      </c>
      <c r="B50" s="30">
        <v>15550</v>
      </c>
      <c r="C50" s="31">
        <v>18140</v>
      </c>
      <c r="D50" s="33">
        <f t="shared" si="8"/>
        <v>33690</v>
      </c>
    </row>
    <row r="51" spans="1:4" ht="14.4" thickBot="1" x14ac:dyDescent="0.3">
      <c r="A51" s="173" t="s">
        <v>25</v>
      </c>
      <c r="B51" s="125">
        <f>SUM(B44:B50)</f>
        <v>68100</v>
      </c>
      <c r="C51" s="41">
        <f>SUM(C44:C50)</f>
        <v>299080</v>
      </c>
      <c r="D51" s="42">
        <f>SUM(D44:D50)</f>
        <v>367180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47" sqref="A47"/>
    </sheetView>
  </sheetViews>
  <sheetFormatPr defaultRowHeight="13.2" x14ac:dyDescent="0.25"/>
  <cols>
    <col min="1" max="1" width="23.6640625" customWidth="1"/>
  </cols>
  <sheetData>
    <row r="1" spans="1:11" ht="13.8" x14ac:dyDescent="0.25">
      <c r="A1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16"/>
    </row>
    <row r="2" spans="1:11" ht="15.6" x14ac:dyDescent="0.3">
      <c r="A2" s="25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16"/>
    </row>
    <row r="3" spans="1:11" ht="14.4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169"/>
      <c r="B4" s="87"/>
      <c r="C4" s="88"/>
      <c r="D4" s="87" t="s">
        <v>2</v>
      </c>
      <c r="E4" s="88"/>
      <c r="F4" s="87"/>
      <c r="G4" s="88"/>
      <c r="H4" s="87"/>
      <c r="I4" s="89" t="s">
        <v>0</v>
      </c>
      <c r="J4" s="88"/>
      <c r="K4" s="90"/>
    </row>
    <row r="5" spans="1:11" x14ac:dyDescent="0.25">
      <c r="A5" s="51" t="s">
        <v>1</v>
      </c>
      <c r="B5" s="91" t="s">
        <v>2</v>
      </c>
      <c r="C5" s="92" t="s">
        <v>2</v>
      </c>
      <c r="D5" s="91" t="s">
        <v>28</v>
      </c>
      <c r="E5" s="92" t="s">
        <v>26</v>
      </c>
      <c r="F5" s="91"/>
      <c r="G5" s="92" t="s">
        <v>3</v>
      </c>
      <c r="H5" s="91" t="s">
        <v>4</v>
      </c>
      <c r="I5" s="93" t="s">
        <v>5</v>
      </c>
      <c r="J5" s="92" t="s">
        <v>6</v>
      </c>
      <c r="K5" s="94"/>
    </row>
    <row r="6" spans="1:11" x14ac:dyDescent="0.25">
      <c r="A6" s="170"/>
      <c r="B6" s="95" t="s">
        <v>7</v>
      </c>
      <c r="C6" s="96" t="s">
        <v>8</v>
      </c>
      <c r="D6" s="95" t="s">
        <v>29</v>
      </c>
      <c r="E6" s="96" t="s">
        <v>9</v>
      </c>
      <c r="F6" s="95" t="s">
        <v>10</v>
      </c>
      <c r="G6" s="96" t="s">
        <v>11</v>
      </c>
      <c r="H6" s="95" t="s">
        <v>11</v>
      </c>
      <c r="I6" s="97" t="s">
        <v>27</v>
      </c>
      <c r="J6" s="96" t="s">
        <v>13</v>
      </c>
      <c r="K6" s="98" t="s">
        <v>14</v>
      </c>
    </row>
    <row r="7" spans="1:11" ht="13.8" x14ac:dyDescent="0.25">
      <c r="A7" s="99" t="s">
        <v>30</v>
      </c>
      <c r="B7" s="26">
        <v>0</v>
      </c>
      <c r="C7" s="27">
        <v>48000</v>
      </c>
      <c r="D7" s="26">
        <v>1300</v>
      </c>
      <c r="E7" s="27">
        <v>0</v>
      </c>
      <c r="F7" s="26">
        <v>0</v>
      </c>
      <c r="G7" s="27">
        <v>0</v>
      </c>
      <c r="H7" s="26">
        <v>0</v>
      </c>
      <c r="I7" s="28">
        <f t="shared" ref="I7:I20" si="0">SUM(B7:H7)</f>
        <v>49300</v>
      </c>
      <c r="J7" s="43">
        <v>79350</v>
      </c>
      <c r="K7" s="29">
        <f t="shared" ref="K7:K20" si="1">SUM(I7:J7)</f>
        <v>128650</v>
      </c>
    </row>
    <row r="8" spans="1:11" ht="13.8" x14ac:dyDescent="0.25">
      <c r="A8" s="100" t="s">
        <v>31</v>
      </c>
      <c r="B8" s="30">
        <v>0</v>
      </c>
      <c r="C8" s="31">
        <v>0</v>
      </c>
      <c r="D8" s="30">
        <v>0</v>
      </c>
      <c r="E8" s="31">
        <v>0</v>
      </c>
      <c r="F8" s="30">
        <v>0</v>
      </c>
      <c r="G8" s="31">
        <v>0</v>
      </c>
      <c r="H8" s="30">
        <v>0</v>
      </c>
      <c r="I8" s="44">
        <f t="shared" si="0"/>
        <v>0</v>
      </c>
      <c r="J8" s="20">
        <v>7650</v>
      </c>
      <c r="K8" s="33">
        <f t="shared" si="1"/>
        <v>7650</v>
      </c>
    </row>
    <row r="9" spans="1:11" ht="13.8" x14ac:dyDescent="0.25">
      <c r="A9" s="99" t="s">
        <v>32</v>
      </c>
      <c r="B9" s="26">
        <v>6900</v>
      </c>
      <c r="C9" s="27">
        <v>11400</v>
      </c>
      <c r="D9" s="26">
        <v>3350</v>
      </c>
      <c r="E9" s="27">
        <v>6300</v>
      </c>
      <c r="F9" s="26">
        <v>0</v>
      </c>
      <c r="G9" s="27">
        <v>0</v>
      </c>
      <c r="H9" s="26">
        <v>0</v>
      </c>
      <c r="I9" s="28">
        <f t="shared" si="0"/>
        <v>27950</v>
      </c>
      <c r="J9" s="43">
        <v>42500</v>
      </c>
      <c r="K9" s="29">
        <f t="shared" si="1"/>
        <v>70450</v>
      </c>
    </row>
    <row r="10" spans="1:11" ht="13.8" x14ac:dyDescent="0.25">
      <c r="A10" s="100" t="s">
        <v>33</v>
      </c>
      <c r="B10" s="30">
        <v>18200</v>
      </c>
      <c r="C10" s="31">
        <v>17050</v>
      </c>
      <c r="D10" s="30">
        <v>2450</v>
      </c>
      <c r="E10" s="31">
        <v>0</v>
      </c>
      <c r="F10" s="30">
        <v>0</v>
      </c>
      <c r="G10" s="31">
        <v>0</v>
      </c>
      <c r="H10" s="30">
        <v>0</v>
      </c>
      <c r="I10" s="44">
        <f t="shared" si="0"/>
        <v>37700</v>
      </c>
      <c r="J10" s="20">
        <v>40700</v>
      </c>
      <c r="K10" s="33">
        <f t="shared" si="1"/>
        <v>78400</v>
      </c>
    </row>
    <row r="11" spans="1:11" ht="13.8" x14ac:dyDescent="0.25">
      <c r="A11" s="99" t="s">
        <v>34</v>
      </c>
      <c r="B11" s="26">
        <v>1100</v>
      </c>
      <c r="C11" s="27">
        <v>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8">
        <f t="shared" si="0"/>
        <v>1100</v>
      </c>
      <c r="J11" s="43">
        <v>6200</v>
      </c>
      <c r="K11" s="29">
        <f t="shared" si="1"/>
        <v>7300</v>
      </c>
    </row>
    <row r="12" spans="1:11" ht="13.8" x14ac:dyDescent="0.25">
      <c r="A12" s="100" t="s">
        <v>35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65800</v>
      </c>
      <c r="H12" s="30">
        <v>5900</v>
      </c>
      <c r="I12" s="44">
        <f t="shared" si="0"/>
        <v>71700</v>
      </c>
      <c r="J12" s="20">
        <v>0</v>
      </c>
      <c r="K12" s="33">
        <f t="shared" si="1"/>
        <v>71700</v>
      </c>
    </row>
    <row r="13" spans="1:11" ht="13.8" x14ac:dyDescent="0.25">
      <c r="A13" s="99" t="s">
        <v>36</v>
      </c>
      <c r="B13" s="26">
        <v>0</v>
      </c>
      <c r="C13" s="27">
        <v>250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8">
        <f t="shared" si="0"/>
        <v>250</v>
      </c>
      <c r="J13" s="43">
        <v>24200</v>
      </c>
      <c r="K13" s="29">
        <f t="shared" si="1"/>
        <v>24450</v>
      </c>
    </row>
    <row r="14" spans="1:11" ht="13.8" x14ac:dyDescent="0.25">
      <c r="A14" s="101" t="s">
        <v>37</v>
      </c>
      <c r="B14" s="39">
        <v>0</v>
      </c>
      <c r="C14" s="45">
        <v>0</v>
      </c>
      <c r="D14" s="39">
        <v>0</v>
      </c>
      <c r="E14" s="45">
        <v>0</v>
      </c>
      <c r="F14" s="39">
        <v>0</v>
      </c>
      <c r="G14" s="45">
        <v>68150</v>
      </c>
      <c r="H14" s="39">
        <v>19800</v>
      </c>
      <c r="I14" s="44">
        <f t="shared" si="0"/>
        <v>87950</v>
      </c>
      <c r="J14" s="20">
        <v>0</v>
      </c>
      <c r="K14" s="33">
        <f t="shared" si="1"/>
        <v>87950</v>
      </c>
    </row>
    <row r="15" spans="1:11" ht="13.8" x14ac:dyDescent="0.25">
      <c r="A15" s="99" t="s">
        <v>38</v>
      </c>
      <c r="B15" s="26">
        <v>2450</v>
      </c>
      <c r="C15" s="27">
        <v>1100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8">
        <f t="shared" si="0"/>
        <v>3550</v>
      </c>
      <c r="J15" s="43">
        <v>21650</v>
      </c>
      <c r="K15" s="29">
        <f t="shared" si="1"/>
        <v>25200</v>
      </c>
    </row>
    <row r="16" spans="1:11" ht="13.8" x14ac:dyDescent="0.25">
      <c r="A16" s="101" t="s">
        <v>39</v>
      </c>
      <c r="B16" s="39">
        <v>20100</v>
      </c>
      <c r="C16" s="45">
        <v>10300</v>
      </c>
      <c r="D16" s="39">
        <v>2750</v>
      </c>
      <c r="E16" s="45">
        <v>1750</v>
      </c>
      <c r="F16" s="39">
        <v>0</v>
      </c>
      <c r="G16" s="45">
        <v>0</v>
      </c>
      <c r="H16" s="39">
        <v>0</v>
      </c>
      <c r="I16" s="44">
        <f t="shared" si="0"/>
        <v>34900</v>
      </c>
      <c r="J16" s="20">
        <v>48250</v>
      </c>
      <c r="K16" s="33">
        <f t="shared" si="1"/>
        <v>83150</v>
      </c>
    </row>
    <row r="17" spans="1:11" ht="13.8" x14ac:dyDescent="0.25">
      <c r="A17" s="99" t="s">
        <v>40</v>
      </c>
      <c r="B17" s="26">
        <v>24500</v>
      </c>
      <c r="C17" s="27">
        <v>13150</v>
      </c>
      <c r="D17" s="26">
        <v>5550</v>
      </c>
      <c r="E17" s="27">
        <v>10100</v>
      </c>
      <c r="F17" s="26">
        <v>0</v>
      </c>
      <c r="G17" s="27">
        <v>0</v>
      </c>
      <c r="H17" s="26">
        <v>0</v>
      </c>
      <c r="I17" s="28">
        <f t="shared" si="0"/>
        <v>53300</v>
      </c>
      <c r="J17" s="43">
        <v>29000</v>
      </c>
      <c r="K17" s="29">
        <f t="shared" si="1"/>
        <v>82300</v>
      </c>
    </row>
    <row r="18" spans="1:11" ht="13.8" x14ac:dyDescent="0.25">
      <c r="A18" s="100" t="s">
        <v>41</v>
      </c>
      <c r="B18" s="30">
        <v>0</v>
      </c>
      <c r="C18" s="31">
        <v>0</v>
      </c>
      <c r="D18" s="30">
        <v>0</v>
      </c>
      <c r="E18" s="31">
        <v>0</v>
      </c>
      <c r="F18" s="30">
        <v>0</v>
      </c>
      <c r="G18" s="31">
        <v>0</v>
      </c>
      <c r="H18" s="30">
        <v>0</v>
      </c>
      <c r="I18" s="44">
        <f t="shared" si="0"/>
        <v>0</v>
      </c>
      <c r="J18" s="46">
        <v>17000</v>
      </c>
      <c r="K18" s="33">
        <f t="shared" si="1"/>
        <v>17000</v>
      </c>
    </row>
    <row r="19" spans="1:11" ht="13.8" x14ac:dyDescent="0.25">
      <c r="A19" s="99" t="s">
        <v>42</v>
      </c>
      <c r="B19" s="26">
        <v>0</v>
      </c>
      <c r="C19" s="27">
        <v>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8">
        <f t="shared" si="0"/>
        <v>0</v>
      </c>
      <c r="J19" s="43">
        <v>1300</v>
      </c>
      <c r="K19" s="29">
        <f t="shared" si="1"/>
        <v>1300</v>
      </c>
    </row>
    <row r="20" spans="1:11" ht="13.8" x14ac:dyDescent="0.25">
      <c r="A20" s="100" t="s">
        <v>43</v>
      </c>
      <c r="B20" s="30">
        <v>9850</v>
      </c>
      <c r="C20" s="31">
        <v>600</v>
      </c>
      <c r="D20" s="30">
        <v>1300</v>
      </c>
      <c r="E20" s="31">
        <v>0</v>
      </c>
      <c r="F20" s="30">
        <v>126150</v>
      </c>
      <c r="G20" s="31">
        <v>0</v>
      </c>
      <c r="H20" s="30">
        <v>0</v>
      </c>
      <c r="I20" s="44">
        <f t="shared" si="0"/>
        <v>137900</v>
      </c>
      <c r="J20" s="20">
        <v>61350</v>
      </c>
      <c r="K20" s="33">
        <f t="shared" si="1"/>
        <v>199250</v>
      </c>
    </row>
    <row r="21" spans="1:11" ht="14.4" thickBot="1" x14ac:dyDescent="0.3">
      <c r="A21" s="104" t="s">
        <v>25</v>
      </c>
      <c r="B21" s="40">
        <f t="shared" ref="B21:I21" si="2">SUM(B7:B20)</f>
        <v>83100</v>
      </c>
      <c r="C21" s="41">
        <f t="shared" si="2"/>
        <v>101850</v>
      </c>
      <c r="D21" s="40">
        <f t="shared" si="2"/>
        <v>16700</v>
      </c>
      <c r="E21" s="41">
        <f t="shared" si="2"/>
        <v>18150</v>
      </c>
      <c r="F21" s="40">
        <f t="shared" si="2"/>
        <v>126150</v>
      </c>
      <c r="G21" s="41">
        <f t="shared" si="2"/>
        <v>133950</v>
      </c>
      <c r="H21" s="40">
        <f t="shared" si="2"/>
        <v>25700</v>
      </c>
      <c r="I21" s="41">
        <f t="shared" si="2"/>
        <v>505600</v>
      </c>
      <c r="J21" s="41">
        <f>SUM(J7:J20)</f>
        <v>379150</v>
      </c>
      <c r="K21" s="42">
        <f>SUM(K7:K20)</f>
        <v>884750</v>
      </c>
    </row>
    <row r="24" spans="1:11" ht="13.8" x14ac:dyDescent="0.25">
      <c r="A24" t="s">
        <v>55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15.6" x14ac:dyDescent="0.3">
      <c r="A25" s="25" t="s">
        <v>99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14.4" thickBot="1" x14ac:dyDescent="0.3">
      <c r="A26" s="24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169"/>
      <c r="B27" s="87"/>
      <c r="C27" s="88"/>
      <c r="D27" s="87" t="s">
        <v>2</v>
      </c>
      <c r="E27" s="88"/>
      <c r="F27" s="87"/>
      <c r="G27" s="88"/>
      <c r="H27" s="87"/>
      <c r="I27" s="89" t="s">
        <v>0</v>
      </c>
      <c r="J27" s="88"/>
      <c r="K27" s="90"/>
    </row>
    <row r="28" spans="1:11" x14ac:dyDescent="0.25">
      <c r="A28" s="51" t="s">
        <v>1</v>
      </c>
      <c r="B28" s="91" t="s">
        <v>2</v>
      </c>
      <c r="C28" s="92" t="s">
        <v>2</v>
      </c>
      <c r="D28" s="91" t="s">
        <v>28</v>
      </c>
      <c r="E28" s="92" t="s">
        <v>26</v>
      </c>
      <c r="F28" s="91"/>
      <c r="G28" s="92" t="s">
        <v>3</v>
      </c>
      <c r="H28" s="91" t="s">
        <v>4</v>
      </c>
      <c r="I28" s="93" t="s">
        <v>5</v>
      </c>
      <c r="J28" s="92" t="s">
        <v>6</v>
      </c>
      <c r="K28" s="94"/>
    </row>
    <row r="29" spans="1:11" x14ac:dyDescent="0.25">
      <c r="A29" s="170"/>
      <c r="B29" s="95" t="s">
        <v>7</v>
      </c>
      <c r="C29" s="96" t="s">
        <v>8</v>
      </c>
      <c r="D29" s="95" t="s">
        <v>29</v>
      </c>
      <c r="E29" s="96" t="s">
        <v>9</v>
      </c>
      <c r="F29" s="95" t="s">
        <v>10</v>
      </c>
      <c r="G29" s="96" t="s">
        <v>11</v>
      </c>
      <c r="H29" s="95" t="s">
        <v>11</v>
      </c>
      <c r="I29" s="97" t="s">
        <v>27</v>
      </c>
      <c r="J29" s="96" t="s">
        <v>13</v>
      </c>
      <c r="K29" s="98" t="s">
        <v>14</v>
      </c>
    </row>
    <row r="30" spans="1:11" ht="13.8" x14ac:dyDescent="0.25">
      <c r="A30" s="99" t="s">
        <v>30</v>
      </c>
      <c r="B30" s="26">
        <v>0</v>
      </c>
      <c r="C30" s="27">
        <v>9650</v>
      </c>
      <c r="D30" s="26">
        <v>100</v>
      </c>
      <c r="E30" s="27">
        <v>0</v>
      </c>
      <c r="F30" s="26">
        <v>0</v>
      </c>
      <c r="G30" s="27">
        <v>0</v>
      </c>
      <c r="H30" s="26">
        <v>0</v>
      </c>
      <c r="I30" s="28">
        <f t="shared" ref="I30:I43" si="3">SUM(B30:H30)</f>
        <v>9750</v>
      </c>
      <c r="J30" s="26">
        <v>10410</v>
      </c>
      <c r="K30" s="29">
        <f t="shared" ref="K30:K43" si="4">SUM(I30:J30)</f>
        <v>20160</v>
      </c>
    </row>
    <row r="31" spans="1:11" ht="13.8" x14ac:dyDescent="0.25">
      <c r="A31" s="100" t="s">
        <v>31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44">
        <f t="shared" si="3"/>
        <v>0</v>
      </c>
      <c r="J31" s="30">
        <v>1530</v>
      </c>
      <c r="K31" s="33">
        <f t="shared" si="4"/>
        <v>1530</v>
      </c>
    </row>
    <row r="32" spans="1:11" ht="13.8" x14ac:dyDescent="0.25">
      <c r="A32" s="99" t="s">
        <v>32</v>
      </c>
      <c r="B32" s="26">
        <v>1070</v>
      </c>
      <c r="C32" s="27">
        <v>1710</v>
      </c>
      <c r="D32" s="26">
        <v>360</v>
      </c>
      <c r="E32" s="27">
        <v>810</v>
      </c>
      <c r="F32" s="26">
        <v>0</v>
      </c>
      <c r="G32" s="27">
        <v>0</v>
      </c>
      <c r="H32" s="26">
        <v>0</v>
      </c>
      <c r="I32" s="28">
        <f t="shared" si="3"/>
        <v>3950</v>
      </c>
      <c r="J32" s="26">
        <v>5100</v>
      </c>
      <c r="K32" s="29">
        <f t="shared" si="4"/>
        <v>9050</v>
      </c>
    </row>
    <row r="33" spans="1:11" ht="13.8" x14ac:dyDescent="0.25">
      <c r="A33" s="100" t="s">
        <v>33</v>
      </c>
      <c r="B33" s="30">
        <v>3210</v>
      </c>
      <c r="C33" s="31">
        <v>2750</v>
      </c>
      <c r="D33" s="30">
        <v>170</v>
      </c>
      <c r="E33" s="31">
        <v>0</v>
      </c>
      <c r="F33" s="30">
        <v>0</v>
      </c>
      <c r="G33" s="31">
        <v>0</v>
      </c>
      <c r="H33" s="30">
        <v>0</v>
      </c>
      <c r="I33" s="44">
        <f t="shared" si="3"/>
        <v>6130</v>
      </c>
      <c r="J33" s="30">
        <v>4380</v>
      </c>
      <c r="K33" s="33">
        <f t="shared" si="4"/>
        <v>10510</v>
      </c>
    </row>
    <row r="34" spans="1:11" ht="13.8" x14ac:dyDescent="0.25">
      <c r="A34" s="99" t="s">
        <v>34</v>
      </c>
      <c r="B34" s="26">
        <v>110</v>
      </c>
      <c r="C34" s="27">
        <v>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8">
        <f t="shared" si="3"/>
        <v>110</v>
      </c>
      <c r="J34" s="26">
        <v>1100</v>
      </c>
      <c r="K34" s="29">
        <f t="shared" si="4"/>
        <v>1210</v>
      </c>
    </row>
    <row r="35" spans="1:11" ht="13.8" x14ac:dyDescent="0.25">
      <c r="A35" s="100" t="s">
        <v>35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1">
        <v>11530</v>
      </c>
      <c r="H35" s="30">
        <v>830</v>
      </c>
      <c r="I35" s="44">
        <f t="shared" si="3"/>
        <v>12360</v>
      </c>
      <c r="J35" s="30">
        <v>0</v>
      </c>
      <c r="K35" s="33">
        <f t="shared" si="4"/>
        <v>12360</v>
      </c>
    </row>
    <row r="36" spans="1:11" ht="13.8" x14ac:dyDescent="0.25">
      <c r="A36" s="99" t="s">
        <v>36</v>
      </c>
      <c r="B36" s="26">
        <v>0</v>
      </c>
      <c r="C36" s="27">
        <v>150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8">
        <f t="shared" si="3"/>
        <v>150</v>
      </c>
      <c r="J36" s="26">
        <v>3640</v>
      </c>
      <c r="K36" s="29">
        <f t="shared" si="4"/>
        <v>3790</v>
      </c>
    </row>
    <row r="37" spans="1:11" ht="13.8" x14ac:dyDescent="0.25">
      <c r="A37" s="101" t="s">
        <v>37</v>
      </c>
      <c r="B37" s="39">
        <v>0</v>
      </c>
      <c r="C37" s="45">
        <v>0</v>
      </c>
      <c r="D37" s="39">
        <v>0</v>
      </c>
      <c r="E37" s="45">
        <v>0</v>
      </c>
      <c r="F37" s="39">
        <v>0</v>
      </c>
      <c r="G37" s="45">
        <v>17340</v>
      </c>
      <c r="H37" s="39">
        <v>2780</v>
      </c>
      <c r="I37" s="44">
        <f t="shared" si="3"/>
        <v>20120</v>
      </c>
      <c r="J37" s="30">
        <v>0</v>
      </c>
      <c r="K37" s="33">
        <f t="shared" si="4"/>
        <v>20120</v>
      </c>
    </row>
    <row r="38" spans="1:11" ht="13.8" x14ac:dyDescent="0.25">
      <c r="A38" s="99" t="s">
        <v>38</v>
      </c>
      <c r="B38" s="26">
        <v>420</v>
      </c>
      <c r="C38" s="27">
        <v>200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8">
        <f t="shared" si="3"/>
        <v>620</v>
      </c>
      <c r="J38" s="26">
        <v>3450</v>
      </c>
      <c r="K38" s="29">
        <f t="shared" si="4"/>
        <v>4070</v>
      </c>
    </row>
    <row r="39" spans="1:11" ht="13.8" x14ac:dyDescent="0.25">
      <c r="A39" s="101" t="s">
        <v>39</v>
      </c>
      <c r="B39" s="39">
        <v>3160</v>
      </c>
      <c r="C39" s="45">
        <v>1590</v>
      </c>
      <c r="D39" s="39">
        <v>450</v>
      </c>
      <c r="E39" s="45">
        <v>310</v>
      </c>
      <c r="F39" s="39">
        <v>0</v>
      </c>
      <c r="G39" s="45">
        <v>0</v>
      </c>
      <c r="H39" s="39">
        <v>0</v>
      </c>
      <c r="I39" s="44">
        <f t="shared" si="3"/>
        <v>5510</v>
      </c>
      <c r="J39" s="30">
        <v>5990</v>
      </c>
      <c r="K39" s="33">
        <f t="shared" si="4"/>
        <v>11500</v>
      </c>
    </row>
    <row r="40" spans="1:11" ht="13.8" x14ac:dyDescent="0.25">
      <c r="A40" s="99" t="s">
        <v>40</v>
      </c>
      <c r="B40" s="26">
        <v>4140</v>
      </c>
      <c r="C40" s="27">
        <v>2630</v>
      </c>
      <c r="D40" s="26">
        <v>510</v>
      </c>
      <c r="E40" s="27">
        <v>690</v>
      </c>
      <c r="F40" s="26">
        <v>0</v>
      </c>
      <c r="G40" s="27">
        <v>0</v>
      </c>
      <c r="H40" s="26">
        <v>0</v>
      </c>
      <c r="I40" s="28">
        <f t="shared" si="3"/>
        <v>7970</v>
      </c>
      <c r="J40" s="26">
        <v>4400</v>
      </c>
      <c r="K40" s="29">
        <f t="shared" si="4"/>
        <v>12370</v>
      </c>
    </row>
    <row r="41" spans="1:11" ht="13.8" x14ac:dyDescent="0.25">
      <c r="A41" s="100" t="s">
        <v>41</v>
      </c>
      <c r="B41" s="30">
        <v>0</v>
      </c>
      <c r="C41" s="31">
        <v>0</v>
      </c>
      <c r="D41" s="30">
        <v>0</v>
      </c>
      <c r="E41" s="31">
        <v>0</v>
      </c>
      <c r="F41" s="30">
        <v>0</v>
      </c>
      <c r="G41" s="31">
        <v>0</v>
      </c>
      <c r="H41" s="30">
        <v>0</v>
      </c>
      <c r="I41" s="44">
        <f t="shared" si="3"/>
        <v>0</v>
      </c>
      <c r="J41" s="30">
        <v>2600</v>
      </c>
      <c r="K41" s="33">
        <f t="shared" si="4"/>
        <v>2600</v>
      </c>
    </row>
    <row r="42" spans="1:11" ht="13.8" x14ac:dyDescent="0.25">
      <c r="A42" s="99" t="s">
        <v>42</v>
      </c>
      <c r="B42" s="26">
        <v>0</v>
      </c>
      <c r="C42" s="27">
        <v>0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8">
        <f t="shared" si="3"/>
        <v>0</v>
      </c>
      <c r="J42" s="26">
        <v>140</v>
      </c>
      <c r="K42" s="29">
        <f t="shared" si="4"/>
        <v>140</v>
      </c>
    </row>
    <row r="43" spans="1:11" ht="13.8" x14ac:dyDescent="0.25">
      <c r="A43" s="100" t="s">
        <v>43</v>
      </c>
      <c r="B43" s="30">
        <v>2160</v>
      </c>
      <c r="C43" s="31">
        <v>90</v>
      </c>
      <c r="D43" s="30">
        <v>160</v>
      </c>
      <c r="E43" s="31">
        <v>0</v>
      </c>
      <c r="F43" s="30">
        <v>20700</v>
      </c>
      <c r="G43" s="31">
        <v>0</v>
      </c>
      <c r="H43" s="30">
        <v>0</v>
      </c>
      <c r="I43" s="44">
        <f t="shared" si="3"/>
        <v>23110</v>
      </c>
      <c r="J43" s="30">
        <v>8520</v>
      </c>
      <c r="K43" s="33">
        <f t="shared" si="4"/>
        <v>31630</v>
      </c>
    </row>
    <row r="44" spans="1:11" ht="14.4" thickBot="1" x14ac:dyDescent="0.3">
      <c r="A44" s="105" t="s">
        <v>25</v>
      </c>
      <c r="B44" s="40">
        <f t="shared" ref="B44:K44" si="5">SUM(B30:B43)</f>
        <v>14270</v>
      </c>
      <c r="C44" s="41">
        <f t="shared" si="5"/>
        <v>18770</v>
      </c>
      <c r="D44" s="40">
        <f t="shared" si="5"/>
        <v>1750</v>
      </c>
      <c r="E44" s="41">
        <f t="shared" si="5"/>
        <v>1810</v>
      </c>
      <c r="F44" s="54">
        <f t="shared" si="5"/>
        <v>20700</v>
      </c>
      <c r="G44" s="54">
        <f t="shared" si="5"/>
        <v>28870</v>
      </c>
      <c r="H44" s="54">
        <f t="shared" si="5"/>
        <v>3610</v>
      </c>
      <c r="I44" s="54">
        <f t="shared" si="5"/>
        <v>89780</v>
      </c>
      <c r="J44" s="41">
        <f>SUM(J30:J43)</f>
        <v>51260</v>
      </c>
      <c r="K44" s="42">
        <f t="shared" si="5"/>
        <v>141040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2" sqref="A2:M8"/>
    </sheetView>
  </sheetViews>
  <sheetFormatPr defaultRowHeight="13.2" x14ac:dyDescent="0.25"/>
  <cols>
    <col min="1" max="1" width="23.6640625" customWidth="1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103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34"/>
      <c r="P4" s="1"/>
      <c r="Q4" s="1" t="s">
        <v>7</v>
      </c>
      <c r="R4" s="1" t="s">
        <v>8</v>
      </c>
      <c r="S4" s="1" t="s">
        <v>29</v>
      </c>
      <c r="T4" s="14" t="s">
        <v>9</v>
      </c>
      <c r="U4" s="14" t="s">
        <v>10</v>
      </c>
      <c r="V4" s="14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37"/>
      <c r="P5" s="197" t="s">
        <v>139</v>
      </c>
      <c r="Q5" s="198">
        <f>SUM(B7:B8)</f>
        <v>14750</v>
      </c>
      <c r="R5" s="198">
        <f t="shared" ref="R5:Z5" si="0">SUM(C7:C8)</f>
        <v>45250</v>
      </c>
      <c r="S5" s="198">
        <f t="shared" si="0"/>
        <v>1900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61900</v>
      </c>
      <c r="Y5" s="198">
        <f t="shared" si="0"/>
        <v>81200</v>
      </c>
      <c r="Z5" s="198">
        <f t="shared" si="0"/>
        <v>143100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14</v>
      </c>
      <c r="P6" s="1" t="s">
        <v>15</v>
      </c>
      <c r="Q6" s="1"/>
      <c r="R6" s="1"/>
      <c r="S6" s="1"/>
      <c r="T6" s="14"/>
      <c r="U6" s="14"/>
      <c r="V6" s="14"/>
      <c r="W6" s="1"/>
      <c r="X6" s="1"/>
      <c r="Y6" s="1"/>
      <c r="Z6" s="1"/>
    </row>
    <row r="7" spans="1:26" ht="13.8" x14ac:dyDescent="0.25">
      <c r="A7" s="110" t="s">
        <v>15</v>
      </c>
      <c r="B7" s="26">
        <v>14750</v>
      </c>
      <c r="C7" s="27">
        <v>5750</v>
      </c>
      <c r="D7" s="26">
        <v>100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20600</v>
      </c>
      <c r="J7" s="26">
        <v>18150</v>
      </c>
      <c r="K7" s="29">
        <f t="shared" ref="K7:K17" si="1">SUM(I7:J7)</f>
        <v>38750</v>
      </c>
      <c r="P7" s="1" t="s">
        <v>16</v>
      </c>
      <c r="Q7" s="1"/>
      <c r="R7" s="1"/>
      <c r="S7" s="1"/>
      <c r="T7" s="14"/>
      <c r="U7" s="14"/>
      <c r="V7" s="14"/>
      <c r="W7" s="1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39500</v>
      </c>
      <c r="D8" s="30">
        <v>1800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41300</v>
      </c>
      <c r="J8" s="30">
        <v>63050</v>
      </c>
      <c r="K8" s="33">
        <f t="shared" si="1"/>
        <v>104350</v>
      </c>
      <c r="P8" s="1"/>
      <c r="Q8" s="1"/>
      <c r="R8" s="1"/>
      <c r="S8" s="1"/>
      <c r="T8" s="14"/>
      <c r="U8" s="14"/>
      <c r="V8" s="14"/>
      <c r="W8" s="1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4350</v>
      </c>
      <c r="K9" s="29">
        <f t="shared" si="1"/>
        <v>4350</v>
      </c>
      <c r="P9" s="195" t="s">
        <v>140</v>
      </c>
      <c r="Q9" s="196">
        <f>SUM(B9:B16)</f>
        <v>56500</v>
      </c>
      <c r="R9" s="196">
        <f t="shared" ref="R9:Z9" si="2">SUM(C9:C16)</f>
        <v>28150</v>
      </c>
      <c r="S9" s="196">
        <f t="shared" si="2"/>
        <v>13050</v>
      </c>
      <c r="T9" s="198">
        <f t="shared" si="2"/>
        <v>74650</v>
      </c>
      <c r="U9" s="198">
        <f t="shared" si="2"/>
        <v>117000</v>
      </c>
      <c r="V9" s="198">
        <f t="shared" si="2"/>
        <v>88100</v>
      </c>
      <c r="W9" s="196">
        <f t="shared" si="2"/>
        <v>18150</v>
      </c>
      <c r="X9" s="196">
        <f t="shared" si="2"/>
        <v>395600</v>
      </c>
      <c r="Y9" s="196">
        <f t="shared" si="2"/>
        <v>174200</v>
      </c>
      <c r="Z9" s="196">
        <f t="shared" si="2"/>
        <v>569800</v>
      </c>
    </row>
    <row r="10" spans="1:26" ht="13.8" x14ac:dyDescent="0.25">
      <c r="A10" s="113" t="s">
        <v>18</v>
      </c>
      <c r="B10" s="30">
        <v>650</v>
      </c>
      <c r="C10" s="31">
        <v>0</v>
      </c>
      <c r="D10" s="30">
        <v>950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1600</v>
      </c>
      <c r="J10" s="30">
        <v>25850</v>
      </c>
      <c r="K10" s="33">
        <f t="shared" si="1"/>
        <v>27450</v>
      </c>
      <c r="P10" s="1" t="s">
        <v>17</v>
      </c>
      <c r="Q10" s="1"/>
      <c r="R10" s="1"/>
      <c r="S10" s="1"/>
      <c r="T10" s="14"/>
      <c r="U10" s="14"/>
      <c r="V10" s="14"/>
      <c r="W10" s="1"/>
      <c r="X10" s="1"/>
      <c r="Y10" s="1"/>
      <c r="Z10" s="1"/>
    </row>
    <row r="11" spans="1:26" ht="13.8" x14ac:dyDescent="0.25">
      <c r="A11" s="110" t="s">
        <v>19</v>
      </c>
      <c r="B11" s="26">
        <v>19350</v>
      </c>
      <c r="C11" s="27">
        <v>850</v>
      </c>
      <c r="D11" s="26">
        <v>350</v>
      </c>
      <c r="E11" s="27">
        <v>11200</v>
      </c>
      <c r="F11" s="26">
        <v>0</v>
      </c>
      <c r="G11" s="27">
        <v>0</v>
      </c>
      <c r="H11" s="26">
        <v>0</v>
      </c>
      <c r="I11" s="28">
        <f>SUM(B11:H11)</f>
        <v>31750</v>
      </c>
      <c r="J11" s="26">
        <v>26750</v>
      </c>
      <c r="K11" s="29">
        <f>SUM(I11:J11)</f>
        <v>58500</v>
      </c>
      <c r="P11" s="1" t="s">
        <v>18</v>
      </c>
      <c r="Q11" s="1"/>
      <c r="R11" s="1"/>
      <c r="S11" s="1"/>
      <c r="T11" s="14"/>
      <c r="U11" s="14"/>
      <c r="V11" s="14"/>
      <c r="W11" s="1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6950</v>
      </c>
      <c r="K12" s="33">
        <f t="shared" si="1"/>
        <v>6950</v>
      </c>
      <c r="P12" s="1" t="s">
        <v>19</v>
      </c>
      <c r="Q12" s="1"/>
      <c r="R12" s="1"/>
      <c r="S12" s="1"/>
      <c r="T12" s="14"/>
      <c r="U12" s="14"/>
      <c r="V12" s="14"/>
      <c r="W12" s="1"/>
      <c r="X12" s="1"/>
      <c r="Y12" s="1"/>
      <c r="Z12" s="1"/>
    </row>
    <row r="13" spans="1:26" ht="13.8" x14ac:dyDescent="0.25">
      <c r="A13" s="110" t="s">
        <v>21</v>
      </c>
      <c r="B13" s="26">
        <v>8150</v>
      </c>
      <c r="C13" s="27">
        <v>16800</v>
      </c>
      <c r="D13" s="26">
        <v>11100</v>
      </c>
      <c r="E13" s="27">
        <v>33100</v>
      </c>
      <c r="F13" s="26">
        <v>0</v>
      </c>
      <c r="G13" s="27">
        <v>0</v>
      </c>
      <c r="H13" s="26">
        <v>0</v>
      </c>
      <c r="I13" s="28">
        <f>SUM(B13:H13)</f>
        <v>69150</v>
      </c>
      <c r="J13" s="26">
        <v>36500</v>
      </c>
      <c r="K13" s="29">
        <f t="shared" si="1"/>
        <v>105650</v>
      </c>
      <c r="P13" s="1" t="s">
        <v>20</v>
      </c>
      <c r="Q13" s="1"/>
      <c r="R13" s="1"/>
      <c r="S13" s="1"/>
      <c r="T13" s="14"/>
      <c r="U13" s="14"/>
      <c r="V13" s="14"/>
      <c r="W13" s="1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88100</v>
      </c>
      <c r="H14" s="30">
        <v>18150</v>
      </c>
      <c r="I14" s="34">
        <f>SUM(B14:H14)</f>
        <v>106250</v>
      </c>
      <c r="J14" s="35">
        <v>0</v>
      </c>
      <c r="K14" s="36">
        <f t="shared" si="1"/>
        <v>106250</v>
      </c>
      <c r="P14" s="1" t="s">
        <v>21</v>
      </c>
      <c r="Q14" s="1"/>
      <c r="R14" s="1"/>
      <c r="S14" s="1"/>
      <c r="T14" s="14"/>
      <c r="U14" s="14"/>
      <c r="V14" s="14"/>
      <c r="W14" s="1"/>
      <c r="X14" s="1"/>
      <c r="Y14" s="1"/>
      <c r="Z14" s="1"/>
    </row>
    <row r="15" spans="1:26" ht="13.8" x14ac:dyDescent="0.25">
      <c r="A15" s="110" t="s">
        <v>23</v>
      </c>
      <c r="B15" s="26">
        <v>25600</v>
      </c>
      <c r="C15" s="27">
        <v>10500</v>
      </c>
      <c r="D15" s="26">
        <v>650</v>
      </c>
      <c r="E15" s="27">
        <v>30350</v>
      </c>
      <c r="F15" s="26">
        <v>117000</v>
      </c>
      <c r="G15" s="27">
        <v>0</v>
      </c>
      <c r="H15" s="26">
        <v>0</v>
      </c>
      <c r="I15" s="37">
        <f>SUM(B15:H15)</f>
        <v>184100</v>
      </c>
      <c r="J15" s="27">
        <v>30350</v>
      </c>
      <c r="K15" s="38">
        <f t="shared" si="1"/>
        <v>214450</v>
      </c>
      <c r="P15" s="1" t="s">
        <v>22</v>
      </c>
      <c r="Q15" s="1"/>
      <c r="R15" s="1"/>
      <c r="S15" s="1"/>
      <c r="T15" s="14"/>
      <c r="U15" s="14"/>
      <c r="V15" s="14"/>
      <c r="W15" s="1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43450</v>
      </c>
      <c r="K16" s="33">
        <f t="shared" si="1"/>
        <v>46200</v>
      </c>
      <c r="P16" s="1" t="s">
        <v>23</v>
      </c>
      <c r="Q16" s="1"/>
      <c r="R16" s="1"/>
      <c r="S16" s="1"/>
      <c r="T16" s="14"/>
      <c r="U16" s="14"/>
      <c r="V16" s="14"/>
      <c r="W16" s="1"/>
      <c r="X16" s="1"/>
      <c r="Y16" s="1"/>
      <c r="Z16" s="1"/>
    </row>
    <row r="17" spans="1:26" ht="14.4" thickBot="1" x14ac:dyDescent="0.3">
      <c r="A17" s="173" t="s">
        <v>25</v>
      </c>
      <c r="B17" s="40">
        <f t="shared" ref="B17:H17" si="3">SUM(B7:B16)</f>
        <v>71250</v>
      </c>
      <c r="C17" s="41">
        <f t="shared" si="3"/>
        <v>73400</v>
      </c>
      <c r="D17" s="40">
        <f t="shared" si="3"/>
        <v>14950</v>
      </c>
      <c r="E17" s="41">
        <f t="shared" si="3"/>
        <v>74650</v>
      </c>
      <c r="F17" s="40">
        <f t="shared" si="3"/>
        <v>117000</v>
      </c>
      <c r="G17" s="41">
        <f t="shared" si="3"/>
        <v>88100</v>
      </c>
      <c r="H17" s="41">
        <f t="shared" si="3"/>
        <v>18150</v>
      </c>
      <c r="I17" s="41">
        <f>SUM(I7:I16)</f>
        <v>457500</v>
      </c>
      <c r="J17" s="40">
        <f>SUM(J7:J16)</f>
        <v>255400</v>
      </c>
      <c r="K17" s="42">
        <f t="shared" si="1"/>
        <v>712900</v>
      </c>
      <c r="P17" s="1" t="s">
        <v>24</v>
      </c>
      <c r="Q17" s="1"/>
      <c r="R17" s="1"/>
      <c r="S17" s="1"/>
      <c r="T17" s="14"/>
      <c r="U17" s="14"/>
      <c r="V17" s="14"/>
      <c r="W17" s="1"/>
      <c r="X17" s="1"/>
      <c r="Y17" s="1"/>
      <c r="Z17" s="1"/>
    </row>
    <row r="18" spans="1:26" x14ac:dyDescent="0.25">
      <c r="T18" s="194"/>
      <c r="U18" s="194"/>
      <c r="V18" s="194"/>
    </row>
    <row r="19" spans="1:26" x14ac:dyDescent="0.25">
      <c r="Q19" s="18"/>
      <c r="S19" s="18"/>
      <c r="T19" s="194"/>
      <c r="U19" s="194"/>
      <c r="V19" s="194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90"/>
      <c r="U20" s="194"/>
      <c r="V20" s="194"/>
    </row>
    <row r="21" spans="1:26" ht="15.6" x14ac:dyDescent="0.3">
      <c r="A21" s="19" t="s">
        <v>104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4"/>
      <c r="U21" s="14"/>
      <c r="V21" s="14"/>
      <c r="W21" s="1"/>
      <c r="X21" s="195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4" t="s">
        <v>26</v>
      </c>
      <c r="U22" s="14"/>
      <c r="V22" s="14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130"/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34"/>
      <c r="Q23" s="1" t="s">
        <v>7</v>
      </c>
      <c r="R23" s="1" t="s">
        <v>8</v>
      </c>
      <c r="S23" s="1" t="s">
        <v>29</v>
      </c>
      <c r="T23" s="14" t="s">
        <v>9</v>
      </c>
      <c r="U23" s="14" t="s">
        <v>10</v>
      </c>
      <c r="V23" s="14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37"/>
      <c r="P24" s="193" t="s">
        <v>139</v>
      </c>
      <c r="Q24" s="198">
        <f>SUM(B26:B27)</f>
        <v>2330</v>
      </c>
      <c r="R24" s="198">
        <f t="shared" ref="R24:Z24" si="4">SUM(C26:C27)</f>
        <v>7280</v>
      </c>
      <c r="S24" s="198">
        <f t="shared" si="4"/>
        <v>320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9930</v>
      </c>
      <c r="Y24" s="198">
        <f t="shared" si="4"/>
        <v>8950</v>
      </c>
      <c r="Z24" s="198">
        <f t="shared" si="4"/>
        <v>18880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14</v>
      </c>
      <c r="P25" t="s">
        <v>15</v>
      </c>
      <c r="Q25" s="1"/>
      <c r="R25" s="1"/>
      <c r="S25" s="1"/>
      <c r="T25" s="14"/>
      <c r="U25" s="14"/>
      <c r="V25" s="14"/>
      <c r="W25" s="1"/>
      <c r="X25" s="1"/>
      <c r="Y25" s="1"/>
      <c r="Z25" s="1"/>
    </row>
    <row r="26" spans="1:26" ht="13.8" x14ac:dyDescent="0.25">
      <c r="A26" s="110" t="s">
        <v>15</v>
      </c>
      <c r="B26" s="26">
        <v>2330</v>
      </c>
      <c r="C26" s="27">
        <v>430</v>
      </c>
      <c r="D26" s="26">
        <v>40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2800</v>
      </c>
      <c r="J26" s="26">
        <v>1120</v>
      </c>
      <c r="K26" s="29">
        <f>SUM(I26:J26)</f>
        <v>3920</v>
      </c>
      <c r="P26" t="s">
        <v>16</v>
      </c>
      <c r="Q26" s="1"/>
      <c r="R26" s="1"/>
      <c r="S26" s="1"/>
      <c r="T26" s="14"/>
      <c r="U26" s="14"/>
      <c r="V26" s="14"/>
      <c r="W26" s="1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6850</v>
      </c>
      <c r="D27" s="30">
        <v>280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7130</v>
      </c>
      <c r="J27" s="30">
        <v>7830</v>
      </c>
      <c r="K27" s="33">
        <f>SUM(I27:J27)</f>
        <v>14960</v>
      </c>
      <c r="Q27" s="1"/>
      <c r="R27" s="1"/>
      <c r="S27" s="1"/>
      <c r="T27" s="14"/>
      <c r="U27" s="14"/>
      <c r="V27" s="14"/>
      <c r="W27" s="1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740</v>
      </c>
      <c r="K28" s="29">
        <f>SUM(I28:J28)</f>
        <v>740</v>
      </c>
      <c r="P28" s="193" t="s">
        <v>140</v>
      </c>
      <c r="Q28" s="196">
        <f>SUM(B28:B35)</f>
        <v>6180</v>
      </c>
      <c r="R28" s="196">
        <f t="shared" ref="R28:Z28" si="5">SUM(C28:C35)</f>
        <v>3950</v>
      </c>
      <c r="S28" s="196">
        <f t="shared" si="5"/>
        <v>1100</v>
      </c>
      <c r="T28" s="198">
        <f t="shared" si="5"/>
        <v>6990</v>
      </c>
      <c r="U28" s="198">
        <f t="shared" si="5"/>
        <v>17790</v>
      </c>
      <c r="V28" s="198">
        <f t="shared" si="5"/>
        <v>15600</v>
      </c>
      <c r="W28" s="196">
        <f t="shared" si="5"/>
        <v>2550</v>
      </c>
      <c r="X28" s="196">
        <f t="shared" si="5"/>
        <v>54160</v>
      </c>
      <c r="Y28" s="196">
        <f t="shared" si="5"/>
        <v>16510</v>
      </c>
      <c r="Z28" s="196">
        <f t="shared" si="5"/>
        <v>70670</v>
      </c>
    </row>
    <row r="29" spans="1:26" ht="13.8" x14ac:dyDescent="0.25">
      <c r="A29" s="113" t="s">
        <v>18</v>
      </c>
      <c r="B29" s="30">
        <v>40</v>
      </c>
      <c r="C29" s="31">
        <v>0</v>
      </c>
      <c r="D29" s="30">
        <v>10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50</v>
      </c>
      <c r="J29" s="30">
        <v>2140</v>
      </c>
      <c r="K29" s="33">
        <f t="shared" ref="K29:K35" si="6">SUM(I29:J29)</f>
        <v>2190</v>
      </c>
      <c r="P29" t="s">
        <v>17</v>
      </c>
      <c r="Q29" s="18"/>
      <c r="T29" s="194"/>
      <c r="U29" s="194"/>
      <c r="V29" s="194"/>
    </row>
    <row r="30" spans="1:26" ht="13.8" x14ac:dyDescent="0.25">
      <c r="A30" s="110" t="s">
        <v>19</v>
      </c>
      <c r="B30" s="26">
        <v>1750</v>
      </c>
      <c r="C30" s="27">
        <v>100</v>
      </c>
      <c r="D30" s="26">
        <v>0</v>
      </c>
      <c r="E30" s="27">
        <v>960</v>
      </c>
      <c r="F30" s="26">
        <v>0</v>
      </c>
      <c r="G30" s="27">
        <v>0</v>
      </c>
      <c r="H30" s="26">
        <v>0</v>
      </c>
      <c r="I30" s="28">
        <f>SUM(B30:H30)</f>
        <v>2810</v>
      </c>
      <c r="J30" s="26">
        <v>1990</v>
      </c>
      <c r="K30" s="29">
        <f t="shared" si="6"/>
        <v>4800</v>
      </c>
      <c r="P30" t="s">
        <v>18</v>
      </c>
      <c r="Q30" s="18"/>
      <c r="T30" s="194"/>
      <c r="U30" s="194"/>
      <c r="V30" s="194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630</v>
      </c>
      <c r="K31" s="33">
        <f t="shared" si="6"/>
        <v>630</v>
      </c>
      <c r="P31" t="s">
        <v>19</v>
      </c>
      <c r="Q31" s="18"/>
      <c r="T31" s="194"/>
      <c r="U31" s="194"/>
      <c r="V31" s="194"/>
    </row>
    <row r="32" spans="1:26" ht="13.8" x14ac:dyDescent="0.25">
      <c r="A32" s="110" t="s">
        <v>21</v>
      </c>
      <c r="B32" s="26">
        <v>830</v>
      </c>
      <c r="C32" s="27">
        <v>2110</v>
      </c>
      <c r="D32" s="26">
        <v>1090</v>
      </c>
      <c r="E32" s="27">
        <v>3060</v>
      </c>
      <c r="F32" s="26">
        <v>0</v>
      </c>
      <c r="G32" s="27">
        <v>0</v>
      </c>
      <c r="H32" s="26">
        <v>0</v>
      </c>
      <c r="I32" s="28">
        <f>SUM(B32:H32)</f>
        <v>7090</v>
      </c>
      <c r="J32" s="26">
        <v>3240</v>
      </c>
      <c r="K32" s="29">
        <f t="shared" si="6"/>
        <v>10330</v>
      </c>
      <c r="P32" t="s">
        <v>20</v>
      </c>
      <c r="Q32" s="18"/>
      <c r="T32" s="194"/>
      <c r="U32" s="194"/>
      <c r="V32" s="194"/>
    </row>
    <row r="33" spans="1:22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>
        <v>0</v>
      </c>
      <c r="G33" s="31">
        <v>15600</v>
      </c>
      <c r="H33" s="30">
        <v>2550</v>
      </c>
      <c r="I33" s="34">
        <f>SUM(B33:H33)</f>
        <v>18150</v>
      </c>
      <c r="J33" s="35">
        <v>0</v>
      </c>
      <c r="K33" s="36">
        <f t="shared" si="6"/>
        <v>18150</v>
      </c>
      <c r="P33" t="s">
        <v>21</v>
      </c>
      <c r="Q33" s="18"/>
      <c r="T33" s="194"/>
      <c r="U33" s="194"/>
      <c r="V33" s="194"/>
    </row>
    <row r="34" spans="1:22" ht="13.8" x14ac:dyDescent="0.25">
      <c r="A34" s="110" t="s">
        <v>23</v>
      </c>
      <c r="B34" s="26">
        <v>2630</v>
      </c>
      <c r="C34" s="27">
        <v>1740</v>
      </c>
      <c r="D34" s="26">
        <v>0</v>
      </c>
      <c r="E34" s="27">
        <v>2970</v>
      </c>
      <c r="F34" s="26">
        <v>17790</v>
      </c>
      <c r="G34" s="27">
        <v>0</v>
      </c>
      <c r="H34" s="26">
        <v>0</v>
      </c>
      <c r="I34" s="37">
        <f>SUM(B34:H34)</f>
        <v>25130</v>
      </c>
      <c r="J34" s="27">
        <v>2940</v>
      </c>
      <c r="K34" s="38">
        <f t="shared" si="6"/>
        <v>28070</v>
      </c>
      <c r="P34" t="s">
        <v>22</v>
      </c>
      <c r="Q34" s="18"/>
    </row>
    <row r="35" spans="1:22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4830</v>
      </c>
      <c r="K35" s="33">
        <f t="shared" si="6"/>
        <v>5760</v>
      </c>
      <c r="P35" t="s">
        <v>23</v>
      </c>
      <c r="Q35" s="18"/>
    </row>
    <row r="36" spans="1:22" ht="14.4" thickBot="1" x14ac:dyDescent="0.3">
      <c r="A36" s="173" t="s">
        <v>25</v>
      </c>
      <c r="B36" s="40">
        <f t="shared" ref="B36:K36" si="7">SUM(B26:B35)</f>
        <v>8510</v>
      </c>
      <c r="C36" s="41">
        <f t="shared" si="7"/>
        <v>11230</v>
      </c>
      <c r="D36" s="40">
        <f t="shared" si="7"/>
        <v>1420</v>
      </c>
      <c r="E36" s="41">
        <f t="shared" si="7"/>
        <v>6990</v>
      </c>
      <c r="F36" s="40">
        <f t="shared" si="7"/>
        <v>17790</v>
      </c>
      <c r="G36" s="41">
        <f t="shared" si="7"/>
        <v>15600</v>
      </c>
      <c r="H36" s="41">
        <f t="shared" si="7"/>
        <v>2550</v>
      </c>
      <c r="I36" s="41">
        <f t="shared" si="7"/>
        <v>64090</v>
      </c>
      <c r="J36" s="40">
        <f t="shared" si="7"/>
        <v>25460</v>
      </c>
      <c r="K36" s="42">
        <f t="shared" si="7"/>
        <v>89550</v>
      </c>
      <c r="P36" t="s">
        <v>24</v>
      </c>
      <c r="Q36" s="18"/>
    </row>
    <row r="38" spans="1:22" ht="13.8" x14ac:dyDescent="0.25">
      <c r="A38" s="4"/>
      <c r="B38" s="4"/>
      <c r="C38" s="4"/>
      <c r="D38" s="4"/>
    </row>
    <row r="39" spans="1:22" ht="13.8" x14ac:dyDescent="0.25">
      <c r="A39" t="s">
        <v>55</v>
      </c>
      <c r="B39" s="4"/>
      <c r="C39" s="4"/>
      <c r="D39" s="4"/>
    </row>
    <row r="40" spans="1:22" ht="15.6" x14ac:dyDescent="0.3">
      <c r="A40" s="19" t="s">
        <v>102</v>
      </c>
      <c r="B40" s="4"/>
      <c r="C40" s="4"/>
      <c r="D40" s="4"/>
    </row>
    <row r="41" spans="1:22" ht="13.8" thickBot="1" x14ac:dyDescent="0.3"/>
    <row r="42" spans="1:22" x14ac:dyDescent="0.25">
      <c r="A42" s="116" t="s">
        <v>1</v>
      </c>
      <c r="B42" s="117" t="s">
        <v>0</v>
      </c>
      <c r="C42" s="118" t="s">
        <v>6</v>
      </c>
      <c r="D42" s="120"/>
    </row>
    <row r="43" spans="1:22" x14ac:dyDescent="0.25">
      <c r="A43" s="122"/>
      <c r="B43" s="84" t="s">
        <v>5</v>
      </c>
      <c r="C43" s="83" t="s">
        <v>13</v>
      </c>
      <c r="D43" s="123" t="s">
        <v>14</v>
      </c>
    </row>
    <row r="44" spans="1:22" x14ac:dyDescent="0.25">
      <c r="A44" s="148" t="s">
        <v>61</v>
      </c>
      <c r="B44" s="114">
        <v>4370</v>
      </c>
      <c r="C44" s="115">
        <v>113240</v>
      </c>
      <c r="D44" s="144">
        <f>SUM(B44:C44)</f>
        <v>117610</v>
      </c>
    </row>
    <row r="45" spans="1:22" x14ac:dyDescent="0.25">
      <c r="A45" s="149" t="s">
        <v>62</v>
      </c>
      <c r="B45" s="150">
        <v>12700</v>
      </c>
      <c r="C45" s="151">
        <v>7270</v>
      </c>
      <c r="D45" s="152">
        <f t="shared" ref="D45:D50" si="8">SUM(B45:C45)</f>
        <v>19970</v>
      </c>
    </row>
    <row r="46" spans="1:22" x14ac:dyDescent="0.25">
      <c r="A46" s="148" t="s">
        <v>63</v>
      </c>
      <c r="B46" s="114">
        <v>1000</v>
      </c>
      <c r="C46" s="115">
        <v>15690</v>
      </c>
      <c r="D46" s="144">
        <f t="shared" si="8"/>
        <v>16690</v>
      </c>
    </row>
    <row r="47" spans="1:22" x14ac:dyDescent="0.25">
      <c r="A47" s="149" t="s">
        <v>64</v>
      </c>
      <c r="B47" s="150">
        <v>5340</v>
      </c>
      <c r="C47" s="151">
        <v>37240</v>
      </c>
      <c r="D47" s="152">
        <f t="shared" si="8"/>
        <v>42580</v>
      </c>
    </row>
    <row r="48" spans="1:22" x14ac:dyDescent="0.25">
      <c r="A48" s="148" t="s">
        <v>65</v>
      </c>
      <c r="B48" s="114">
        <v>21750</v>
      </c>
      <c r="C48" s="115">
        <v>40640</v>
      </c>
      <c r="D48" s="144">
        <f t="shared" si="8"/>
        <v>62390</v>
      </c>
    </row>
    <row r="49" spans="1:4" x14ac:dyDescent="0.25">
      <c r="A49" s="149" t="s">
        <v>66</v>
      </c>
      <c r="B49" s="150">
        <v>6620</v>
      </c>
      <c r="C49" s="151">
        <v>60820</v>
      </c>
      <c r="D49" s="152">
        <f t="shared" si="8"/>
        <v>67440</v>
      </c>
    </row>
    <row r="50" spans="1:4" x14ac:dyDescent="0.25">
      <c r="A50" s="148" t="s">
        <v>67</v>
      </c>
      <c r="B50" s="114">
        <v>15680</v>
      </c>
      <c r="C50" s="115">
        <v>17870</v>
      </c>
      <c r="D50" s="144">
        <f t="shared" si="8"/>
        <v>33550</v>
      </c>
    </row>
    <row r="51" spans="1:4" ht="13.8" thickBot="1" x14ac:dyDescent="0.3">
      <c r="A51" s="172" t="s">
        <v>25</v>
      </c>
      <c r="B51" s="153">
        <f>SUM(B44:B50)</f>
        <v>67460</v>
      </c>
      <c r="C51" s="154">
        <f>SUM(C44:C50)</f>
        <v>292770</v>
      </c>
      <c r="D51" s="155">
        <f>SUM(D44:D50)</f>
        <v>360230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2" sqref="A2:M8"/>
    </sheetView>
  </sheetViews>
  <sheetFormatPr defaultColWidth="8.88671875" defaultRowHeight="13.2" x14ac:dyDescent="0.25"/>
  <cols>
    <col min="1" max="1" width="23.6640625" style="16" customWidth="1"/>
    <col min="2" max="16384" width="8.88671875" style="16"/>
  </cols>
  <sheetData>
    <row r="1" spans="1:26" ht="13.8" x14ac:dyDescent="0.25">
      <c r="A1" s="16" t="s">
        <v>55</v>
      </c>
      <c r="B1" s="20"/>
      <c r="C1" s="20"/>
      <c r="D1" s="20"/>
      <c r="E1" s="20"/>
      <c r="F1" s="20"/>
      <c r="G1" s="20"/>
      <c r="H1" s="20"/>
      <c r="I1" s="20"/>
      <c r="J1" s="20"/>
      <c r="S1" s="191"/>
      <c r="T1" s="191"/>
      <c r="U1" s="191"/>
      <c r="V1" s="191"/>
    </row>
    <row r="2" spans="1:26" ht="15.6" x14ac:dyDescent="0.3">
      <c r="A2" s="25" t="s">
        <v>105</v>
      </c>
      <c r="B2" s="20"/>
      <c r="C2" s="20"/>
      <c r="D2" s="20"/>
      <c r="E2" s="20"/>
      <c r="F2" s="20"/>
      <c r="G2" s="20"/>
      <c r="H2" s="20"/>
      <c r="I2" s="20"/>
      <c r="J2" s="20"/>
      <c r="P2" s="114"/>
      <c r="Q2" s="114"/>
      <c r="R2" s="114"/>
      <c r="S2" s="213" t="s">
        <v>2</v>
      </c>
      <c r="T2" s="213"/>
      <c r="U2" s="213"/>
      <c r="V2" s="213"/>
      <c r="W2" s="114"/>
      <c r="X2" s="196" t="s">
        <v>0</v>
      </c>
      <c r="Y2" s="114"/>
    </row>
    <row r="3" spans="1:26" ht="14.4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P3" s="114"/>
      <c r="Q3" s="114" t="s">
        <v>2</v>
      </c>
      <c r="R3" s="114" t="s">
        <v>2</v>
      </c>
      <c r="S3" s="213" t="s">
        <v>28</v>
      </c>
      <c r="T3" s="213" t="s">
        <v>26</v>
      </c>
      <c r="U3" s="213"/>
      <c r="V3" s="213" t="s">
        <v>3</v>
      </c>
      <c r="W3" s="114" t="s">
        <v>4</v>
      </c>
      <c r="X3" s="196" t="s">
        <v>5</v>
      </c>
      <c r="Y3" s="114" t="s">
        <v>6</v>
      </c>
    </row>
    <row r="4" spans="1:26" x14ac:dyDescent="0.25">
      <c r="A4" s="102"/>
      <c r="B4" s="216"/>
      <c r="C4" s="217"/>
      <c r="D4" s="216" t="s">
        <v>2</v>
      </c>
      <c r="E4" s="217"/>
      <c r="F4" s="216"/>
      <c r="G4" s="217"/>
      <c r="H4" s="216"/>
      <c r="I4" s="218" t="s">
        <v>0</v>
      </c>
      <c r="J4" s="216"/>
      <c r="K4" s="219"/>
      <c r="P4" s="114"/>
      <c r="Q4" s="114" t="s">
        <v>7</v>
      </c>
      <c r="R4" s="114" t="s">
        <v>8</v>
      </c>
      <c r="S4" s="213" t="s">
        <v>29</v>
      </c>
      <c r="T4" s="213" t="s">
        <v>9</v>
      </c>
      <c r="U4" s="213" t="s">
        <v>10</v>
      </c>
      <c r="V4" s="213" t="s">
        <v>11</v>
      </c>
      <c r="W4" s="114" t="s">
        <v>11</v>
      </c>
      <c r="X4" s="196" t="s">
        <v>12</v>
      </c>
      <c r="Y4" s="114" t="s">
        <v>13</v>
      </c>
      <c r="Z4" s="16" t="s">
        <v>52</v>
      </c>
    </row>
    <row r="5" spans="1:26" x14ac:dyDescent="0.25">
      <c r="A5" s="100" t="s">
        <v>1</v>
      </c>
      <c r="B5" s="220" t="s">
        <v>2</v>
      </c>
      <c r="C5" s="221" t="s">
        <v>2</v>
      </c>
      <c r="D5" s="220" t="s">
        <v>28</v>
      </c>
      <c r="E5" s="221" t="s">
        <v>26</v>
      </c>
      <c r="F5" s="220"/>
      <c r="G5" s="221" t="s">
        <v>3</v>
      </c>
      <c r="H5" s="220" t="s">
        <v>4</v>
      </c>
      <c r="I5" s="222" t="s">
        <v>5</v>
      </c>
      <c r="J5" s="220" t="s">
        <v>6</v>
      </c>
      <c r="K5" s="223"/>
      <c r="P5" s="198" t="s">
        <v>139</v>
      </c>
      <c r="Q5" s="198">
        <f>SUM(B7:B8)</f>
        <v>16050</v>
      </c>
      <c r="R5" s="198">
        <f t="shared" ref="R5:Z5" si="0">SUM(C7:C8)</f>
        <v>45250</v>
      </c>
      <c r="S5" s="198">
        <f t="shared" si="0"/>
        <v>1900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63200</v>
      </c>
      <c r="Y5" s="198">
        <f t="shared" si="0"/>
        <v>82150</v>
      </c>
      <c r="Z5" s="198">
        <f t="shared" si="0"/>
        <v>145350</v>
      </c>
    </row>
    <row r="6" spans="1:26" x14ac:dyDescent="0.25">
      <c r="A6" s="103"/>
      <c r="B6" s="224" t="s">
        <v>7</v>
      </c>
      <c r="C6" s="225" t="s">
        <v>8</v>
      </c>
      <c r="D6" s="224" t="s">
        <v>29</v>
      </c>
      <c r="E6" s="225" t="s">
        <v>9</v>
      </c>
      <c r="F6" s="224" t="s">
        <v>10</v>
      </c>
      <c r="G6" s="225" t="s">
        <v>11</v>
      </c>
      <c r="H6" s="224" t="s">
        <v>11</v>
      </c>
      <c r="I6" s="226" t="s">
        <v>12</v>
      </c>
      <c r="J6" s="224" t="s">
        <v>13</v>
      </c>
      <c r="K6" s="227" t="s">
        <v>14</v>
      </c>
      <c r="P6" s="114" t="s">
        <v>15</v>
      </c>
      <c r="Q6" s="114"/>
      <c r="R6" s="114"/>
      <c r="S6" s="213"/>
      <c r="T6" s="213"/>
      <c r="U6" s="213"/>
      <c r="V6" s="213"/>
      <c r="W6" s="114"/>
      <c r="X6" s="114"/>
      <c r="Y6" s="114"/>
      <c r="Z6" s="114"/>
    </row>
    <row r="7" spans="1:26" ht="13.8" x14ac:dyDescent="0.25">
      <c r="A7" s="99" t="s">
        <v>15</v>
      </c>
      <c r="B7" s="26">
        <v>16050</v>
      </c>
      <c r="C7" s="27">
        <v>5750</v>
      </c>
      <c r="D7" s="26">
        <v>100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21900</v>
      </c>
      <c r="J7" s="26">
        <v>19500</v>
      </c>
      <c r="K7" s="29">
        <f t="shared" ref="K7:K17" si="1">SUM(I7:J7)</f>
        <v>41400</v>
      </c>
      <c r="P7" s="114" t="s">
        <v>16</v>
      </c>
      <c r="Q7" s="114"/>
      <c r="R7" s="114"/>
      <c r="S7" s="213"/>
      <c r="T7" s="213"/>
      <c r="U7" s="213"/>
      <c r="V7" s="213"/>
      <c r="W7" s="114"/>
      <c r="X7" s="114"/>
      <c r="Y7" s="114"/>
      <c r="Z7" s="114"/>
    </row>
    <row r="8" spans="1:26" ht="13.8" x14ac:dyDescent="0.25">
      <c r="A8" s="100" t="s">
        <v>16</v>
      </c>
      <c r="B8" s="30">
        <v>0</v>
      </c>
      <c r="C8" s="31">
        <v>39500</v>
      </c>
      <c r="D8" s="30">
        <v>1800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41300</v>
      </c>
      <c r="J8" s="30">
        <v>62650</v>
      </c>
      <c r="K8" s="33">
        <f t="shared" si="1"/>
        <v>103950</v>
      </c>
      <c r="P8" s="114"/>
      <c r="Q8" s="114"/>
      <c r="R8" s="114"/>
      <c r="S8" s="213"/>
      <c r="T8" s="213"/>
      <c r="U8" s="213"/>
      <c r="V8" s="213"/>
      <c r="W8" s="114"/>
      <c r="X8" s="114"/>
      <c r="Y8" s="114"/>
      <c r="Z8" s="114"/>
    </row>
    <row r="9" spans="1:26" ht="13.8" x14ac:dyDescent="0.25">
      <c r="A9" s="99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6300</v>
      </c>
      <c r="K9" s="29">
        <f t="shared" si="1"/>
        <v>6300</v>
      </c>
      <c r="P9" s="196" t="s">
        <v>140</v>
      </c>
      <c r="Q9" s="196">
        <f>SUM(B9:B16)</f>
        <v>55700</v>
      </c>
      <c r="R9" s="196">
        <f t="shared" ref="R9:Z9" si="2">SUM(C9:C16)</f>
        <v>28150</v>
      </c>
      <c r="S9" s="198">
        <f t="shared" si="2"/>
        <v>13050</v>
      </c>
      <c r="T9" s="198">
        <f t="shared" si="2"/>
        <v>82200</v>
      </c>
      <c r="U9" s="198">
        <f t="shared" si="2"/>
        <v>115850</v>
      </c>
      <c r="V9" s="198">
        <f t="shared" si="2"/>
        <v>97650</v>
      </c>
      <c r="W9" s="196">
        <f t="shared" si="2"/>
        <v>19150</v>
      </c>
      <c r="X9" s="196">
        <f t="shared" si="2"/>
        <v>411750</v>
      </c>
      <c r="Y9" s="196">
        <f t="shared" si="2"/>
        <v>175550</v>
      </c>
      <c r="Z9" s="196">
        <f t="shared" si="2"/>
        <v>587300</v>
      </c>
    </row>
    <row r="10" spans="1:26" ht="13.8" x14ac:dyDescent="0.25">
      <c r="A10" s="100" t="s">
        <v>18</v>
      </c>
      <c r="B10" s="30">
        <v>650</v>
      </c>
      <c r="C10" s="31">
        <v>0</v>
      </c>
      <c r="D10" s="30">
        <v>950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1600</v>
      </c>
      <c r="J10" s="30">
        <v>26650</v>
      </c>
      <c r="K10" s="33">
        <f t="shared" si="1"/>
        <v>28250</v>
      </c>
      <c r="P10" s="114" t="s">
        <v>17</v>
      </c>
      <c r="Q10" s="114"/>
      <c r="R10" s="114"/>
      <c r="S10" s="213"/>
      <c r="T10" s="213"/>
      <c r="U10" s="213"/>
      <c r="V10" s="213"/>
      <c r="W10" s="114"/>
      <c r="X10" s="114"/>
      <c r="Y10" s="114"/>
      <c r="Z10" s="114"/>
    </row>
    <row r="11" spans="1:26" ht="13.8" x14ac:dyDescent="0.25">
      <c r="A11" s="99" t="s">
        <v>19</v>
      </c>
      <c r="B11" s="26">
        <v>18050</v>
      </c>
      <c r="C11" s="27">
        <v>850</v>
      </c>
      <c r="D11" s="26">
        <v>350</v>
      </c>
      <c r="E11" s="27">
        <v>12600</v>
      </c>
      <c r="F11" s="26">
        <v>0</v>
      </c>
      <c r="G11" s="27">
        <v>0</v>
      </c>
      <c r="H11" s="26">
        <v>0</v>
      </c>
      <c r="I11" s="28">
        <f>SUM(B11:H11)</f>
        <v>31850</v>
      </c>
      <c r="J11" s="26">
        <v>24050</v>
      </c>
      <c r="K11" s="29">
        <f>SUM(I11:J11)</f>
        <v>55900</v>
      </c>
      <c r="P11" s="114" t="s">
        <v>18</v>
      </c>
      <c r="Q11" s="114"/>
      <c r="R11" s="114"/>
      <c r="S11" s="213"/>
      <c r="T11" s="213"/>
      <c r="U11" s="213"/>
      <c r="V11" s="213"/>
      <c r="W11" s="114"/>
      <c r="X11" s="114"/>
      <c r="Y11" s="114"/>
      <c r="Z11" s="114"/>
    </row>
    <row r="12" spans="1:26" ht="13.8" x14ac:dyDescent="0.25">
      <c r="A12" s="100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7550</v>
      </c>
      <c r="K12" s="33">
        <f t="shared" si="1"/>
        <v>7550</v>
      </c>
      <c r="P12" s="114" t="s">
        <v>19</v>
      </c>
      <c r="Q12" s="114"/>
      <c r="R12" s="114"/>
      <c r="S12" s="213"/>
      <c r="T12" s="213"/>
      <c r="U12" s="213"/>
      <c r="V12" s="213"/>
      <c r="W12" s="114"/>
      <c r="X12" s="114"/>
      <c r="Y12" s="114"/>
      <c r="Z12" s="114"/>
    </row>
    <row r="13" spans="1:26" ht="13.8" x14ac:dyDescent="0.25">
      <c r="A13" s="99" t="s">
        <v>21</v>
      </c>
      <c r="B13" s="26">
        <v>8500</v>
      </c>
      <c r="C13" s="27">
        <v>16800</v>
      </c>
      <c r="D13" s="26">
        <v>11100</v>
      </c>
      <c r="E13" s="27">
        <v>41150</v>
      </c>
      <c r="F13" s="26">
        <v>0</v>
      </c>
      <c r="G13" s="27">
        <v>0</v>
      </c>
      <c r="H13" s="26">
        <v>0</v>
      </c>
      <c r="I13" s="28">
        <f>SUM(B13:H13)</f>
        <v>77550</v>
      </c>
      <c r="J13" s="26">
        <v>37050</v>
      </c>
      <c r="K13" s="29">
        <f t="shared" si="1"/>
        <v>114600</v>
      </c>
      <c r="P13" s="114" t="s">
        <v>20</v>
      </c>
      <c r="Q13" s="114"/>
      <c r="R13" s="114"/>
      <c r="S13" s="213"/>
      <c r="T13" s="213"/>
      <c r="U13" s="213"/>
      <c r="V13" s="213"/>
      <c r="W13" s="114"/>
      <c r="X13" s="114"/>
      <c r="Y13" s="114"/>
      <c r="Z13" s="114"/>
    </row>
    <row r="14" spans="1:26" ht="13.8" x14ac:dyDescent="0.25">
      <c r="A14" s="100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97650</v>
      </c>
      <c r="H14" s="30">
        <v>19150</v>
      </c>
      <c r="I14" s="34">
        <f>SUM(B14:H14)</f>
        <v>116800</v>
      </c>
      <c r="J14" s="35">
        <v>0</v>
      </c>
      <c r="K14" s="36">
        <f t="shared" si="1"/>
        <v>116800</v>
      </c>
      <c r="P14" s="114" t="s">
        <v>21</v>
      </c>
      <c r="Q14" s="114"/>
      <c r="R14" s="114"/>
      <c r="S14" s="213"/>
      <c r="T14" s="213"/>
      <c r="U14" s="213"/>
      <c r="V14" s="213"/>
      <c r="W14" s="114"/>
      <c r="X14" s="114"/>
      <c r="Y14" s="114"/>
      <c r="Z14" s="114"/>
    </row>
    <row r="15" spans="1:26" ht="13.8" x14ac:dyDescent="0.25">
      <c r="A15" s="99" t="s">
        <v>23</v>
      </c>
      <c r="B15" s="26">
        <v>25750</v>
      </c>
      <c r="C15" s="27">
        <v>10500</v>
      </c>
      <c r="D15" s="26">
        <v>650</v>
      </c>
      <c r="E15" s="27">
        <v>28450</v>
      </c>
      <c r="F15" s="26">
        <v>115850</v>
      </c>
      <c r="G15" s="27">
        <v>0</v>
      </c>
      <c r="H15" s="26">
        <v>0</v>
      </c>
      <c r="I15" s="37">
        <f>SUM(B15:H15)</f>
        <v>181200</v>
      </c>
      <c r="J15" s="27">
        <v>29450</v>
      </c>
      <c r="K15" s="38">
        <f t="shared" si="1"/>
        <v>210650</v>
      </c>
      <c r="P15" s="114" t="s">
        <v>22</v>
      </c>
      <c r="Q15" s="114"/>
      <c r="R15" s="114"/>
      <c r="S15" s="213"/>
      <c r="T15" s="213"/>
      <c r="U15" s="213"/>
      <c r="V15" s="213"/>
      <c r="W15" s="114"/>
      <c r="X15" s="114"/>
      <c r="Y15" s="114"/>
      <c r="Z15" s="114"/>
    </row>
    <row r="16" spans="1:26" ht="13.8" x14ac:dyDescent="0.25">
      <c r="A16" s="100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44500</v>
      </c>
      <c r="K16" s="33">
        <f t="shared" si="1"/>
        <v>47250</v>
      </c>
      <c r="P16" s="114" t="s">
        <v>23</v>
      </c>
      <c r="Q16" s="114"/>
      <c r="R16" s="114"/>
      <c r="S16" s="213"/>
      <c r="T16" s="213"/>
      <c r="U16" s="213"/>
      <c r="V16" s="213"/>
      <c r="W16" s="114"/>
      <c r="X16" s="114"/>
      <c r="Y16" s="114"/>
      <c r="Z16" s="114"/>
    </row>
    <row r="17" spans="1:26" ht="14.4" thickBot="1" x14ac:dyDescent="0.3">
      <c r="A17" s="104" t="s">
        <v>25</v>
      </c>
      <c r="B17" s="40">
        <f t="shared" ref="B17:H17" si="3">SUM(B7:B16)</f>
        <v>71750</v>
      </c>
      <c r="C17" s="41">
        <f t="shared" si="3"/>
        <v>73400</v>
      </c>
      <c r="D17" s="40">
        <f t="shared" si="3"/>
        <v>14950</v>
      </c>
      <c r="E17" s="41">
        <f t="shared" si="3"/>
        <v>82200</v>
      </c>
      <c r="F17" s="40">
        <f t="shared" si="3"/>
        <v>115850</v>
      </c>
      <c r="G17" s="41">
        <f t="shared" si="3"/>
        <v>97650</v>
      </c>
      <c r="H17" s="41">
        <f t="shared" si="3"/>
        <v>19150</v>
      </c>
      <c r="I17" s="41">
        <f>SUM(I7:I16)</f>
        <v>474950</v>
      </c>
      <c r="J17" s="40">
        <f>SUM(J7:J16)</f>
        <v>257700</v>
      </c>
      <c r="K17" s="42">
        <f t="shared" si="1"/>
        <v>732650</v>
      </c>
      <c r="P17" s="114" t="s">
        <v>24</v>
      </c>
      <c r="Q17" s="114"/>
      <c r="R17" s="114"/>
      <c r="S17" s="213"/>
      <c r="T17" s="213"/>
      <c r="U17" s="213"/>
      <c r="V17" s="213"/>
      <c r="W17" s="114"/>
      <c r="X17" s="114"/>
      <c r="Y17" s="114"/>
      <c r="Z17" s="114"/>
    </row>
    <row r="18" spans="1:26" x14ac:dyDescent="0.25">
      <c r="S18" s="191"/>
      <c r="T18" s="191"/>
      <c r="U18" s="191"/>
      <c r="V18" s="191"/>
    </row>
    <row r="19" spans="1:26" x14ac:dyDescent="0.25">
      <c r="S19" s="191"/>
      <c r="T19" s="191"/>
      <c r="U19" s="191"/>
      <c r="V19" s="191"/>
    </row>
    <row r="20" spans="1:26" x14ac:dyDescent="0.25">
      <c r="A20" s="16" t="s">
        <v>55</v>
      </c>
      <c r="S20" s="191"/>
      <c r="T20" s="191"/>
      <c r="U20" s="191"/>
      <c r="V20" s="191"/>
    </row>
    <row r="21" spans="1:26" ht="15.6" x14ac:dyDescent="0.3">
      <c r="A21" s="25" t="s">
        <v>106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Q21" s="114"/>
      <c r="R21" s="114"/>
      <c r="S21" s="213" t="s">
        <v>2</v>
      </c>
      <c r="T21" s="213"/>
      <c r="U21" s="213"/>
      <c r="V21" s="213"/>
      <c r="W21" s="114"/>
      <c r="X21" s="196" t="s">
        <v>0</v>
      </c>
      <c r="Y21" s="114"/>
      <c r="Z21" s="114"/>
    </row>
    <row r="22" spans="1:26" ht="14.4" thickBo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Q22" s="114" t="s">
        <v>2</v>
      </c>
      <c r="R22" s="114" t="s">
        <v>2</v>
      </c>
      <c r="S22" s="213" t="s">
        <v>28</v>
      </c>
      <c r="T22" s="213" t="s">
        <v>26</v>
      </c>
      <c r="U22" s="213"/>
      <c r="V22" s="213" t="s">
        <v>3</v>
      </c>
      <c r="W22" s="114" t="s">
        <v>4</v>
      </c>
      <c r="X22" s="196" t="s">
        <v>5</v>
      </c>
      <c r="Y22" s="114" t="s">
        <v>6</v>
      </c>
      <c r="Z22" s="114"/>
    </row>
    <row r="23" spans="1:26" x14ac:dyDescent="0.25">
      <c r="A23" s="102"/>
      <c r="B23" s="216"/>
      <c r="C23" s="217"/>
      <c r="D23" s="216" t="s">
        <v>2</v>
      </c>
      <c r="E23" s="217"/>
      <c r="F23" s="216"/>
      <c r="G23" s="217"/>
      <c r="H23" s="216"/>
      <c r="I23" s="218" t="s">
        <v>0</v>
      </c>
      <c r="J23" s="216"/>
      <c r="K23" s="219"/>
      <c r="Q23" s="114" t="s">
        <v>7</v>
      </c>
      <c r="R23" s="114" t="s">
        <v>8</v>
      </c>
      <c r="S23" s="213" t="s">
        <v>29</v>
      </c>
      <c r="T23" s="213" t="s">
        <v>9</v>
      </c>
      <c r="U23" s="213" t="s">
        <v>10</v>
      </c>
      <c r="V23" s="213" t="s">
        <v>11</v>
      </c>
      <c r="W23" s="114" t="s">
        <v>11</v>
      </c>
      <c r="X23" s="196" t="s">
        <v>12</v>
      </c>
      <c r="Y23" s="114" t="s">
        <v>13</v>
      </c>
      <c r="Z23" s="16" t="s">
        <v>52</v>
      </c>
    </row>
    <row r="24" spans="1:26" x14ac:dyDescent="0.25">
      <c r="A24" s="100" t="s">
        <v>1</v>
      </c>
      <c r="B24" s="220" t="s">
        <v>2</v>
      </c>
      <c r="C24" s="221" t="s">
        <v>2</v>
      </c>
      <c r="D24" s="220" t="s">
        <v>28</v>
      </c>
      <c r="E24" s="221" t="s">
        <v>26</v>
      </c>
      <c r="F24" s="220"/>
      <c r="G24" s="221" t="s">
        <v>3</v>
      </c>
      <c r="H24" s="220" t="s">
        <v>4</v>
      </c>
      <c r="I24" s="222" t="s">
        <v>5</v>
      </c>
      <c r="J24" s="220" t="s">
        <v>6</v>
      </c>
      <c r="K24" s="223"/>
      <c r="P24" s="228" t="s">
        <v>139</v>
      </c>
      <c r="Q24" s="198">
        <f>SUM(B26:B27)</f>
        <v>2560</v>
      </c>
      <c r="R24" s="198">
        <f t="shared" ref="R24:Z24" si="4">SUM(C26:C27)</f>
        <v>7280</v>
      </c>
      <c r="S24" s="198">
        <f t="shared" si="4"/>
        <v>320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10160</v>
      </c>
      <c r="Y24" s="198">
        <f t="shared" si="4"/>
        <v>9850</v>
      </c>
      <c r="Z24" s="198">
        <f t="shared" si="4"/>
        <v>20010</v>
      </c>
    </row>
    <row r="25" spans="1:26" x14ac:dyDescent="0.25">
      <c r="A25" s="103"/>
      <c r="B25" s="224" t="s">
        <v>7</v>
      </c>
      <c r="C25" s="225" t="s">
        <v>8</v>
      </c>
      <c r="D25" s="224" t="s">
        <v>29</v>
      </c>
      <c r="E25" s="225" t="s">
        <v>9</v>
      </c>
      <c r="F25" s="224" t="s">
        <v>10</v>
      </c>
      <c r="G25" s="225" t="s">
        <v>11</v>
      </c>
      <c r="H25" s="224" t="s">
        <v>11</v>
      </c>
      <c r="I25" s="226" t="s">
        <v>27</v>
      </c>
      <c r="J25" s="224" t="s">
        <v>13</v>
      </c>
      <c r="K25" s="227" t="s">
        <v>14</v>
      </c>
      <c r="P25" s="16" t="s">
        <v>15</v>
      </c>
      <c r="Q25" s="114"/>
      <c r="R25" s="114"/>
      <c r="S25" s="213"/>
      <c r="T25" s="213"/>
      <c r="U25" s="213"/>
      <c r="V25" s="213"/>
      <c r="W25" s="114"/>
      <c r="X25" s="114"/>
      <c r="Y25" s="114"/>
      <c r="Z25" s="114"/>
    </row>
    <row r="26" spans="1:26" ht="13.8" x14ac:dyDescent="0.25">
      <c r="A26" s="99" t="s">
        <v>15</v>
      </c>
      <c r="B26" s="26">
        <v>2560</v>
      </c>
      <c r="C26" s="27">
        <v>430</v>
      </c>
      <c r="D26" s="26">
        <v>40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3030</v>
      </c>
      <c r="J26" s="26">
        <v>1850</v>
      </c>
      <c r="K26" s="29">
        <f>SUM(I26:J26)</f>
        <v>4880</v>
      </c>
      <c r="P26" s="16" t="s">
        <v>16</v>
      </c>
      <c r="Q26" s="114"/>
      <c r="R26" s="114"/>
      <c r="S26" s="213"/>
      <c r="T26" s="213"/>
      <c r="U26" s="213"/>
      <c r="V26" s="213"/>
      <c r="W26" s="114"/>
      <c r="X26" s="114"/>
      <c r="Y26" s="114"/>
      <c r="Z26" s="114"/>
    </row>
    <row r="27" spans="1:26" ht="13.8" x14ac:dyDescent="0.25">
      <c r="A27" s="100" t="s">
        <v>16</v>
      </c>
      <c r="B27" s="30">
        <v>0</v>
      </c>
      <c r="C27" s="31">
        <v>6850</v>
      </c>
      <c r="D27" s="30">
        <v>280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7130</v>
      </c>
      <c r="J27" s="30">
        <v>8000</v>
      </c>
      <c r="K27" s="33">
        <f>SUM(I27:J27)</f>
        <v>15130</v>
      </c>
      <c r="Q27" s="114"/>
      <c r="R27" s="114"/>
      <c r="S27" s="213"/>
      <c r="T27" s="213"/>
      <c r="U27" s="213"/>
      <c r="V27" s="213"/>
      <c r="W27" s="114"/>
      <c r="X27" s="114"/>
      <c r="Y27" s="114"/>
      <c r="Z27" s="114"/>
    </row>
    <row r="28" spans="1:26" ht="13.8" x14ac:dyDescent="0.25">
      <c r="A28" s="99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920</v>
      </c>
      <c r="K28" s="29">
        <f>SUM(I28:J28)</f>
        <v>920</v>
      </c>
      <c r="P28" s="228" t="s">
        <v>140</v>
      </c>
      <c r="Q28" s="196">
        <f>SUM(B28:B35)</f>
        <v>6330</v>
      </c>
      <c r="R28" s="196">
        <f t="shared" ref="R28:Z28" si="5">SUM(C28:C35)</f>
        <v>3950</v>
      </c>
      <c r="S28" s="198">
        <f t="shared" si="5"/>
        <v>1100</v>
      </c>
      <c r="T28" s="198">
        <f t="shared" si="5"/>
        <v>7950</v>
      </c>
      <c r="U28" s="198">
        <f t="shared" si="5"/>
        <v>17610</v>
      </c>
      <c r="V28" s="198">
        <f t="shared" si="5"/>
        <v>18180</v>
      </c>
      <c r="W28" s="196">
        <f t="shared" si="5"/>
        <v>2690</v>
      </c>
      <c r="X28" s="196">
        <f t="shared" si="5"/>
        <v>57810</v>
      </c>
      <c r="Y28" s="196">
        <f t="shared" si="5"/>
        <v>16740</v>
      </c>
      <c r="Z28" s="196">
        <f t="shared" si="5"/>
        <v>74550</v>
      </c>
    </row>
    <row r="29" spans="1:26" ht="13.8" x14ac:dyDescent="0.25">
      <c r="A29" s="100" t="s">
        <v>18</v>
      </c>
      <c r="B29" s="30">
        <v>40</v>
      </c>
      <c r="C29" s="31">
        <v>0</v>
      </c>
      <c r="D29" s="30">
        <v>10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50</v>
      </c>
      <c r="J29" s="30">
        <v>2600</v>
      </c>
      <c r="K29" s="33">
        <f t="shared" ref="K29:K35" si="6">SUM(I29:J29)</f>
        <v>2650</v>
      </c>
      <c r="P29" s="16" t="s">
        <v>17</v>
      </c>
      <c r="S29" s="191"/>
      <c r="T29" s="191"/>
      <c r="U29" s="191"/>
      <c r="V29" s="191"/>
    </row>
    <row r="30" spans="1:26" ht="13.8" x14ac:dyDescent="0.25">
      <c r="A30" s="99" t="s">
        <v>19</v>
      </c>
      <c r="B30" s="26">
        <v>1750</v>
      </c>
      <c r="C30" s="27">
        <v>100</v>
      </c>
      <c r="D30" s="26">
        <v>0</v>
      </c>
      <c r="E30" s="27">
        <v>1210</v>
      </c>
      <c r="F30" s="26">
        <v>0</v>
      </c>
      <c r="G30" s="27">
        <v>0</v>
      </c>
      <c r="H30" s="26">
        <v>0</v>
      </c>
      <c r="I30" s="28">
        <f>SUM(B30:H30)</f>
        <v>3060</v>
      </c>
      <c r="J30" s="26">
        <v>1820</v>
      </c>
      <c r="K30" s="29">
        <f t="shared" si="6"/>
        <v>4880</v>
      </c>
      <c r="P30" s="16" t="s">
        <v>18</v>
      </c>
      <c r="S30" s="191"/>
      <c r="T30" s="191"/>
      <c r="U30" s="191"/>
      <c r="V30" s="191"/>
    </row>
    <row r="31" spans="1:26" ht="13.8" x14ac:dyDescent="0.25">
      <c r="A31" s="100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720</v>
      </c>
      <c r="K31" s="33">
        <f t="shared" si="6"/>
        <v>720</v>
      </c>
      <c r="P31" s="16" t="s">
        <v>19</v>
      </c>
      <c r="S31" s="191"/>
      <c r="T31" s="191"/>
      <c r="U31" s="191"/>
      <c r="V31" s="191"/>
    </row>
    <row r="32" spans="1:26" ht="13.8" x14ac:dyDescent="0.25">
      <c r="A32" s="99" t="s">
        <v>21</v>
      </c>
      <c r="B32" s="26">
        <v>850</v>
      </c>
      <c r="C32" s="27">
        <v>2110</v>
      </c>
      <c r="D32" s="26">
        <v>1090</v>
      </c>
      <c r="E32" s="27">
        <v>3900</v>
      </c>
      <c r="F32" s="26">
        <v>0</v>
      </c>
      <c r="G32" s="27">
        <v>0</v>
      </c>
      <c r="H32" s="26">
        <v>0</v>
      </c>
      <c r="I32" s="28">
        <f>SUM(B32:H32)</f>
        <v>7950</v>
      </c>
      <c r="J32" s="26">
        <v>2880</v>
      </c>
      <c r="K32" s="29">
        <f t="shared" si="6"/>
        <v>10830</v>
      </c>
      <c r="P32" s="16" t="s">
        <v>20</v>
      </c>
      <c r="S32" s="191"/>
      <c r="T32" s="191"/>
      <c r="U32" s="191"/>
      <c r="V32" s="191"/>
    </row>
    <row r="33" spans="1:22" ht="13.8" x14ac:dyDescent="0.25">
      <c r="A33" s="100" t="s">
        <v>22</v>
      </c>
      <c r="B33" s="30">
        <v>0</v>
      </c>
      <c r="C33" s="31">
        <v>0</v>
      </c>
      <c r="D33" s="30">
        <v>0</v>
      </c>
      <c r="E33" s="31">
        <v>0</v>
      </c>
      <c r="F33" s="20">
        <v>0</v>
      </c>
      <c r="G33" s="31">
        <v>18180</v>
      </c>
      <c r="H33" s="30">
        <v>2690</v>
      </c>
      <c r="I33" s="34">
        <f>SUM(B33:H33)</f>
        <v>20870</v>
      </c>
      <c r="J33" s="35">
        <v>0</v>
      </c>
      <c r="K33" s="36">
        <f t="shared" si="6"/>
        <v>20870</v>
      </c>
      <c r="P33" s="16" t="s">
        <v>21</v>
      </c>
      <c r="S33" s="191"/>
      <c r="T33" s="191"/>
      <c r="U33" s="191"/>
      <c r="V33" s="191"/>
    </row>
    <row r="34" spans="1:22" ht="13.8" x14ac:dyDescent="0.25">
      <c r="A34" s="99" t="s">
        <v>23</v>
      </c>
      <c r="B34" s="26">
        <v>2760</v>
      </c>
      <c r="C34" s="27">
        <v>1740</v>
      </c>
      <c r="D34" s="26">
        <v>0</v>
      </c>
      <c r="E34" s="27">
        <v>2840</v>
      </c>
      <c r="F34" s="26">
        <v>17610</v>
      </c>
      <c r="G34" s="27">
        <v>0</v>
      </c>
      <c r="H34" s="26">
        <v>0</v>
      </c>
      <c r="I34" s="37">
        <f>SUM(B34:H34)</f>
        <v>24950</v>
      </c>
      <c r="J34" s="27">
        <v>2930</v>
      </c>
      <c r="K34" s="38">
        <f t="shared" si="6"/>
        <v>27880</v>
      </c>
      <c r="P34" s="16" t="s">
        <v>22</v>
      </c>
      <c r="S34" s="191"/>
      <c r="T34" s="191"/>
      <c r="U34" s="191"/>
      <c r="V34" s="191"/>
    </row>
    <row r="35" spans="1:22" ht="13.8" x14ac:dyDescent="0.25">
      <c r="A35" s="100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4870</v>
      </c>
      <c r="K35" s="33">
        <f t="shared" si="6"/>
        <v>5800</v>
      </c>
      <c r="P35" s="16" t="s">
        <v>23</v>
      </c>
      <c r="S35" s="191"/>
      <c r="T35" s="191"/>
      <c r="U35" s="191"/>
      <c r="V35" s="191"/>
    </row>
    <row r="36" spans="1:22" ht="14.4" thickBot="1" x14ac:dyDescent="0.3">
      <c r="A36" s="104" t="s">
        <v>25</v>
      </c>
      <c r="B36" s="40">
        <f t="shared" ref="B36:K36" si="7">SUM(B26:B35)</f>
        <v>8890</v>
      </c>
      <c r="C36" s="41">
        <f t="shared" si="7"/>
        <v>11230</v>
      </c>
      <c r="D36" s="40">
        <f t="shared" si="7"/>
        <v>1420</v>
      </c>
      <c r="E36" s="41">
        <f t="shared" si="7"/>
        <v>7950</v>
      </c>
      <c r="F36" s="40">
        <f t="shared" si="7"/>
        <v>17610</v>
      </c>
      <c r="G36" s="41">
        <f t="shared" si="7"/>
        <v>18180</v>
      </c>
      <c r="H36" s="41">
        <f t="shared" si="7"/>
        <v>2690</v>
      </c>
      <c r="I36" s="41">
        <f t="shared" si="7"/>
        <v>67970</v>
      </c>
      <c r="J36" s="40">
        <f t="shared" si="7"/>
        <v>26590</v>
      </c>
      <c r="K36" s="42">
        <f t="shared" si="7"/>
        <v>94560</v>
      </c>
      <c r="P36" s="16" t="s">
        <v>24</v>
      </c>
      <c r="S36" s="191"/>
      <c r="T36" s="191"/>
      <c r="U36" s="191"/>
      <c r="V36" s="191"/>
    </row>
    <row r="37" spans="1:22" x14ac:dyDescent="0.25">
      <c r="S37" s="191"/>
      <c r="T37" s="191"/>
      <c r="U37" s="191"/>
      <c r="V37" s="191"/>
    </row>
    <row r="38" spans="1:22" x14ac:dyDescent="0.25">
      <c r="S38" s="191"/>
      <c r="T38" s="191"/>
      <c r="U38" s="191"/>
      <c r="V38" s="191"/>
    </row>
    <row r="39" spans="1:22" x14ac:dyDescent="0.25">
      <c r="A39" s="16" t="s">
        <v>55</v>
      </c>
      <c r="S39" s="191"/>
      <c r="T39" s="191"/>
      <c r="U39" s="191"/>
      <c r="V39" s="191"/>
    </row>
    <row r="40" spans="1:22" ht="15.6" x14ac:dyDescent="0.3">
      <c r="A40" s="25" t="s">
        <v>107</v>
      </c>
      <c r="B40" s="20"/>
      <c r="C40" s="20"/>
      <c r="D40" s="20"/>
    </row>
    <row r="41" spans="1:22" ht="13.8" thickBot="1" x14ac:dyDescent="0.3"/>
    <row r="42" spans="1:22" x14ac:dyDescent="0.25">
      <c r="A42" s="169" t="s">
        <v>1</v>
      </c>
      <c r="B42" s="87" t="s">
        <v>0</v>
      </c>
      <c r="C42" s="88" t="s">
        <v>6</v>
      </c>
      <c r="D42" s="90"/>
    </row>
    <row r="43" spans="1:22" x14ac:dyDescent="0.25">
      <c r="A43" s="170"/>
      <c r="B43" s="95" t="s">
        <v>5</v>
      </c>
      <c r="C43" s="96" t="s">
        <v>13</v>
      </c>
      <c r="D43" s="98" t="s">
        <v>14</v>
      </c>
    </row>
    <row r="44" spans="1:22" x14ac:dyDescent="0.25">
      <c r="A44" s="101" t="s">
        <v>61</v>
      </c>
      <c r="B44" s="114">
        <v>4900</v>
      </c>
      <c r="C44" s="115">
        <v>114450</v>
      </c>
      <c r="D44" s="144">
        <f>SUM(B44:C44)</f>
        <v>119350</v>
      </c>
    </row>
    <row r="45" spans="1:22" x14ac:dyDescent="0.25">
      <c r="A45" s="99" t="s">
        <v>62</v>
      </c>
      <c r="B45" s="111">
        <v>14520</v>
      </c>
      <c r="C45" s="112">
        <v>8550</v>
      </c>
      <c r="D45" s="143">
        <f t="shared" ref="D45:D50" si="8">SUM(B45:C45)</f>
        <v>23070</v>
      </c>
    </row>
    <row r="46" spans="1:22" x14ac:dyDescent="0.25">
      <c r="A46" s="101" t="s">
        <v>63</v>
      </c>
      <c r="B46" s="114">
        <v>0</v>
      </c>
      <c r="C46" s="115">
        <v>18420</v>
      </c>
      <c r="D46" s="144">
        <f t="shared" si="8"/>
        <v>18420</v>
      </c>
    </row>
    <row r="47" spans="1:22" x14ac:dyDescent="0.25">
      <c r="A47" s="99" t="s">
        <v>64</v>
      </c>
      <c r="B47" s="111">
        <v>4250</v>
      </c>
      <c r="C47" s="112">
        <v>26970</v>
      </c>
      <c r="D47" s="143">
        <f t="shared" si="8"/>
        <v>31220</v>
      </c>
    </row>
    <row r="48" spans="1:22" x14ac:dyDescent="0.25">
      <c r="A48" s="101" t="s">
        <v>65</v>
      </c>
      <c r="B48" s="114">
        <v>20540</v>
      </c>
      <c r="C48" s="115">
        <v>43670</v>
      </c>
      <c r="D48" s="144">
        <f t="shared" si="8"/>
        <v>64210</v>
      </c>
    </row>
    <row r="49" spans="1:4" x14ac:dyDescent="0.25">
      <c r="A49" s="99" t="s">
        <v>66</v>
      </c>
      <c r="B49" s="111">
        <v>6700</v>
      </c>
      <c r="C49" s="112">
        <v>61350</v>
      </c>
      <c r="D49" s="143">
        <f t="shared" si="8"/>
        <v>68050</v>
      </c>
    </row>
    <row r="50" spans="1:4" x14ac:dyDescent="0.25">
      <c r="A50" s="101" t="s">
        <v>67</v>
      </c>
      <c r="B50" s="114">
        <v>13060</v>
      </c>
      <c r="C50" s="115">
        <v>18610</v>
      </c>
      <c r="D50" s="144">
        <f t="shared" si="8"/>
        <v>31670</v>
      </c>
    </row>
    <row r="51" spans="1:4" ht="13.8" thickBot="1" x14ac:dyDescent="0.3">
      <c r="A51" s="104" t="s">
        <v>25</v>
      </c>
      <c r="B51" s="214">
        <f>SUM(B44:B50)</f>
        <v>63970</v>
      </c>
      <c r="C51" s="215">
        <f>SUM(C44:C50)</f>
        <v>292020</v>
      </c>
      <c r="D51" s="145">
        <f>SUM(D44:D50)</f>
        <v>355990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2" sqref="A2:L8"/>
    </sheetView>
  </sheetViews>
  <sheetFormatPr defaultRowHeight="13.2" x14ac:dyDescent="0.25"/>
  <cols>
    <col min="1" max="1" width="23.6640625" customWidth="1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108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4" t="s">
        <v>26</v>
      </c>
      <c r="U3" s="14"/>
      <c r="V3" s="14" t="s">
        <v>3</v>
      </c>
      <c r="W3" s="14" t="s">
        <v>4</v>
      </c>
      <c r="X3" s="197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34"/>
      <c r="P4" s="1"/>
      <c r="Q4" s="1" t="s">
        <v>7</v>
      </c>
      <c r="R4" s="1" t="s">
        <v>8</v>
      </c>
      <c r="S4" s="1" t="s">
        <v>29</v>
      </c>
      <c r="T4" s="14" t="s">
        <v>9</v>
      </c>
      <c r="U4" s="14" t="s">
        <v>10</v>
      </c>
      <c r="V4" s="14" t="s">
        <v>11</v>
      </c>
      <c r="W4" s="14" t="s">
        <v>11</v>
      </c>
      <c r="X4" s="197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37"/>
      <c r="P5" s="197" t="s">
        <v>139</v>
      </c>
      <c r="Q5" s="198">
        <f>SUM(B7:B8)</f>
        <v>13650</v>
      </c>
      <c r="R5" s="198">
        <f>SUM(C7:C8)</f>
        <v>39500</v>
      </c>
      <c r="S5" s="198">
        <f t="shared" ref="S5:Z5" si="0">SUM(D7:D8)</f>
        <v>3050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56200</v>
      </c>
      <c r="Y5" s="198">
        <f t="shared" si="0"/>
        <v>82800</v>
      </c>
      <c r="Z5" s="198">
        <f t="shared" si="0"/>
        <v>139000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14</v>
      </c>
      <c r="P6" s="1" t="s">
        <v>15</v>
      </c>
      <c r="Q6" s="1"/>
      <c r="R6" s="1"/>
      <c r="S6" s="1"/>
      <c r="T6" s="14"/>
      <c r="U6" s="14"/>
      <c r="V6" s="14"/>
      <c r="W6" s="14"/>
      <c r="X6" s="14"/>
      <c r="Y6" s="1"/>
      <c r="Z6" s="1"/>
    </row>
    <row r="7" spans="1:26" ht="13.8" x14ac:dyDescent="0.25">
      <c r="A7" s="110" t="s">
        <v>15</v>
      </c>
      <c r="B7" s="26">
        <v>13650</v>
      </c>
      <c r="C7" s="27">
        <v>6150</v>
      </c>
      <c r="D7" s="26">
        <v>800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20600</v>
      </c>
      <c r="J7" s="26">
        <v>19300</v>
      </c>
      <c r="K7" s="29">
        <f t="shared" ref="K7:K17" si="1">SUM(I7:J7)</f>
        <v>39900</v>
      </c>
      <c r="P7" s="1" t="s">
        <v>16</v>
      </c>
      <c r="Q7" s="1"/>
      <c r="R7" s="1"/>
      <c r="S7" s="1"/>
      <c r="T7" s="14"/>
      <c r="U7" s="14"/>
      <c r="V7" s="14"/>
      <c r="W7" s="14"/>
      <c r="X7" s="14"/>
      <c r="Y7" s="1"/>
      <c r="Z7" s="1"/>
    </row>
    <row r="8" spans="1:26" ht="13.8" x14ac:dyDescent="0.25">
      <c r="A8" s="113" t="s">
        <v>16</v>
      </c>
      <c r="B8" s="30">
        <v>0</v>
      </c>
      <c r="C8" s="31">
        <v>33350</v>
      </c>
      <c r="D8" s="30">
        <v>2250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35600</v>
      </c>
      <c r="J8" s="30">
        <v>63500</v>
      </c>
      <c r="K8" s="33">
        <f t="shared" si="1"/>
        <v>99100</v>
      </c>
      <c r="P8" s="1"/>
      <c r="Q8" s="1"/>
      <c r="R8" s="1"/>
      <c r="S8" s="1"/>
      <c r="T8" s="14"/>
      <c r="U8" s="14"/>
      <c r="V8" s="14"/>
      <c r="W8" s="14"/>
      <c r="X8" s="14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7350</v>
      </c>
      <c r="K9" s="29">
        <f t="shared" si="1"/>
        <v>7350</v>
      </c>
      <c r="P9" s="195" t="s">
        <v>140</v>
      </c>
      <c r="Q9" s="196">
        <f>SUM(B9:B16)</f>
        <v>51950</v>
      </c>
      <c r="R9" s="196">
        <f t="shared" ref="R9:Z9" si="2">SUM(C9:C16)</f>
        <v>27850</v>
      </c>
      <c r="S9" s="196">
        <f t="shared" si="2"/>
        <v>17650</v>
      </c>
      <c r="T9" s="198">
        <f t="shared" si="2"/>
        <v>69150</v>
      </c>
      <c r="U9" s="198">
        <f t="shared" si="2"/>
        <v>113200</v>
      </c>
      <c r="V9" s="198">
        <f t="shared" si="2"/>
        <v>96150</v>
      </c>
      <c r="W9" s="198">
        <f t="shared" si="2"/>
        <v>18100</v>
      </c>
      <c r="X9" s="198">
        <f t="shared" si="2"/>
        <v>394050</v>
      </c>
      <c r="Y9" s="196">
        <f t="shared" si="2"/>
        <v>184950</v>
      </c>
      <c r="Z9" s="196">
        <f t="shared" si="2"/>
        <v>579000</v>
      </c>
    </row>
    <row r="10" spans="1:26" ht="13.8" x14ac:dyDescent="0.25">
      <c r="A10" s="113" t="s">
        <v>18</v>
      </c>
      <c r="B10" s="30">
        <v>650</v>
      </c>
      <c r="C10" s="31">
        <v>0</v>
      </c>
      <c r="D10" s="30">
        <v>1150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1800</v>
      </c>
      <c r="J10" s="30">
        <v>28200</v>
      </c>
      <c r="K10" s="33">
        <f t="shared" si="1"/>
        <v>30000</v>
      </c>
      <c r="P10" s="1" t="s">
        <v>17</v>
      </c>
      <c r="Q10" s="1"/>
      <c r="R10" s="1"/>
      <c r="S10" s="1"/>
      <c r="T10" s="14"/>
      <c r="U10" s="14"/>
      <c r="V10" s="14"/>
      <c r="W10" s="14"/>
      <c r="X10" s="14"/>
      <c r="Y10" s="1"/>
      <c r="Z10" s="1"/>
    </row>
    <row r="11" spans="1:26" ht="13.8" x14ac:dyDescent="0.25">
      <c r="A11" s="110" t="s">
        <v>19</v>
      </c>
      <c r="B11" s="26">
        <v>15100</v>
      </c>
      <c r="C11" s="27">
        <v>900</v>
      </c>
      <c r="D11" s="26">
        <v>300</v>
      </c>
      <c r="E11" s="27">
        <v>10550</v>
      </c>
      <c r="F11" s="26">
        <v>0</v>
      </c>
      <c r="G11" s="27">
        <v>0</v>
      </c>
      <c r="H11" s="26">
        <v>0</v>
      </c>
      <c r="I11" s="28">
        <f>SUM(B11:H11)</f>
        <v>26850</v>
      </c>
      <c r="J11" s="26">
        <v>26550</v>
      </c>
      <c r="K11" s="29">
        <f>SUM(I11:J11)</f>
        <v>53400</v>
      </c>
      <c r="P11" s="1" t="s">
        <v>18</v>
      </c>
      <c r="Q11" s="1"/>
      <c r="R11" s="1"/>
      <c r="S11" s="1"/>
      <c r="T11" s="14"/>
      <c r="U11" s="14"/>
      <c r="V11" s="14"/>
      <c r="W11" s="14"/>
      <c r="X11" s="14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7700</v>
      </c>
      <c r="K12" s="33">
        <f t="shared" si="1"/>
        <v>7700</v>
      </c>
      <c r="P12" s="1" t="s">
        <v>19</v>
      </c>
      <c r="Q12" s="1"/>
      <c r="R12" s="1"/>
      <c r="S12" s="1"/>
      <c r="T12" s="14"/>
      <c r="U12" s="14"/>
      <c r="V12" s="14"/>
      <c r="W12" s="14"/>
      <c r="X12" s="14"/>
      <c r="Y12" s="1"/>
      <c r="Z12" s="1"/>
    </row>
    <row r="13" spans="1:26" ht="13.8" x14ac:dyDescent="0.25">
      <c r="A13" s="110" t="s">
        <v>21</v>
      </c>
      <c r="B13" s="26">
        <v>7400</v>
      </c>
      <c r="C13" s="27">
        <v>17100</v>
      </c>
      <c r="D13" s="26">
        <v>15150</v>
      </c>
      <c r="E13" s="27">
        <v>34650</v>
      </c>
      <c r="F13" s="26">
        <v>0</v>
      </c>
      <c r="G13" s="27">
        <v>0</v>
      </c>
      <c r="H13" s="26">
        <v>0</v>
      </c>
      <c r="I13" s="28">
        <f>SUM(B13:H13)</f>
        <v>74300</v>
      </c>
      <c r="J13" s="26">
        <v>36450</v>
      </c>
      <c r="K13" s="29">
        <f t="shared" si="1"/>
        <v>110750</v>
      </c>
      <c r="P13" s="1" t="s">
        <v>20</v>
      </c>
      <c r="Q13" s="1"/>
      <c r="R13" s="1"/>
      <c r="S13" s="1"/>
      <c r="T13" s="14"/>
      <c r="U13" s="14"/>
      <c r="V13" s="14"/>
      <c r="W13" s="14"/>
      <c r="X13" s="14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96150</v>
      </c>
      <c r="H14" s="30">
        <v>18100</v>
      </c>
      <c r="I14" s="34">
        <f>SUM(B14:H14)</f>
        <v>114250</v>
      </c>
      <c r="J14" s="35">
        <v>0</v>
      </c>
      <c r="K14" s="36">
        <f t="shared" si="1"/>
        <v>114250</v>
      </c>
      <c r="P14" s="1" t="s">
        <v>21</v>
      </c>
      <c r="Q14" s="1"/>
      <c r="R14" s="1"/>
      <c r="S14" s="1"/>
      <c r="T14" s="14"/>
      <c r="U14" s="14"/>
      <c r="V14" s="14"/>
      <c r="W14" s="14"/>
      <c r="X14" s="14"/>
      <c r="Y14" s="1"/>
      <c r="Z14" s="1"/>
    </row>
    <row r="15" spans="1:26" ht="13.8" x14ac:dyDescent="0.25">
      <c r="A15" s="110" t="s">
        <v>23</v>
      </c>
      <c r="B15" s="26">
        <v>26050</v>
      </c>
      <c r="C15" s="27">
        <v>9850</v>
      </c>
      <c r="D15" s="26">
        <v>1050</v>
      </c>
      <c r="E15" s="27">
        <v>23950</v>
      </c>
      <c r="F15" s="26">
        <v>113200</v>
      </c>
      <c r="G15" s="27">
        <v>0</v>
      </c>
      <c r="H15" s="26">
        <v>0</v>
      </c>
      <c r="I15" s="37">
        <f>SUM(B15:H15)</f>
        <v>174100</v>
      </c>
      <c r="J15" s="27">
        <v>34300</v>
      </c>
      <c r="K15" s="38">
        <f t="shared" si="1"/>
        <v>208400</v>
      </c>
      <c r="P15" s="1" t="s">
        <v>22</v>
      </c>
      <c r="Q15" s="1"/>
      <c r="R15" s="1"/>
      <c r="S15" s="1"/>
      <c r="T15" s="14"/>
      <c r="U15" s="14"/>
      <c r="V15" s="14"/>
      <c r="W15" s="14"/>
      <c r="X15" s="14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44400</v>
      </c>
      <c r="K16" s="33">
        <f t="shared" si="1"/>
        <v>47150</v>
      </c>
      <c r="P16" s="1" t="s">
        <v>23</v>
      </c>
      <c r="Q16" s="1"/>
      <c r="R16" s="1"/>
      <c r="S16" s="1"/>
      <c r="T16" s="14"/>
      <c r="U16" s="14"/>
      <c r="V16" s="14"/>
      <c r="W16" s="14"/>
      <c r="X16" s="14"/>
      <c r="Y16" s="1"/>
      <c r="Z16" s="1"/>
    </row>
    <row r="17" spans="1:26" ht="14.4" thickBot="1" x14ac:dyDescent="0.3">
      <c r="A17" s="173" t="s">
        <v>25</v>
      </c>
      <c r="B17" s="40">
        <f t="shared" ref="B17:H17" si="3">SUM(B7:B16)</f>
        <v>65600</v>
      </c>
      <c r="C17" s="41">
        <f t="shared" si="3"/>
        <v>67350</v>
      </c>
      <c r="D17" s="40">
        <f t="shared" si="3"/>
        <v>20700</v>
      </c>
      <c r="E17" s="41">
        <f t="shared" si="3"/>
        <v>69150</v>
      </c>
      <c r="F17" s="40">
        <f t="shared" si="3"/>
        <v>113200</v>
      </c>
      <c r="G17" s="41">
        <f t="shared" si="3"/>
        <v>96150</v>
      </c>
      <c r="H17" s="41">
        <f t="shared" si="3"/>
        <v>18100</v>
      </c>
      <c r="I17" s="41">
        <f>SUM(B17:H17)</f>
        <v>450250</v>
      </c>
      <c r="J17" s="40">
        <f>SUM(J7:J16)</f>
        <v>267750</v>
      </c>
      <c r="K17" s="42">
        <f t="shared" si="1"/>
        <v>718000</v>
      </c>
      <c r="P17" s="1" t="s">
        <v>24</v>
      </c>
      <c r="Q17" s="1"/>
      <c r="R17" s="1"/>
      <c r="S17" s="1"/>
      <c r="T17" s="14"/>
      <c r="U17" s="14"/>
      <c r="V17" s="14"/>
      <c r="W17" s="14"/>
      <c r="X17" s="14"/>
      <c r="Y17" s="1"/>
      <c r="Z17" s="1"/>
    </row>
    <row r="18" spans="1:26" x14ac:dyDescent="0.25">
      <c r="T18" s="194"/>
      <c r="U18" s="194"/>
      <c r="V18" s="194"/>
      <c r="W18" s="194"/>
      <c r="X18" s="194"/>
    </row>
    <row r="19" spans="1:26" x14ac:dyDescent="0.25">
      <c r="Q19" s="18"/>
      <c r="S19" s="18"/>
      <c r="T19" s="194"/>
      <c r="U19" s="194"/>
      <c r="V19" s="194"/>
      <c r="W19" s="194"/>
      <c r="X19" s="194"/>
    </row>
    <row r="20" spans="1:26" x14ac:dyDescent="0.25">
      <c r="A20" t="s">
        <v>55</v>
      </c>
      <c r="P20" s="18"/>
      <c r="Q20" s="18"/>
      <c r="R20" s="18"/>
      <c r="S20" s="18"/>
      <c r="T20" s="190"/>
      <c r="U20" s="194"/>
      <c r="V20" s="194"/>
      <c r="W20" s="194"/>
      <c r="X20" s="194"/>
    </row>
    <row r="21" spans="1:26" ht="15.6" x14ac:dyDescent="0.3">
      <c r="A21" s="19" t="s">
        <v>109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4"/>
      <c r="U21" s="14"/>
      <c r="V21" s="14"/>
      <c r="W21" s="14"/>
      <c r="X21" s="197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4" t="s">
        <v>26</v>
      </c>
      <c r="U22" s="14"/>
      <c r="V22" s="14" t="s">
        <v>3</v>
      </c>
      <c r="W22" s="14" t="s">
        <v>4</v>
      </c>
      <c r="X22" s="197" t="s">
        <v>5</v>
      </c>
      <c r="Y22" s="1" t="s">
        <v>6</v>
      </c>
      <c r="Z22" s="1"/>
    </row>
    <row r="23" spans="1:26" x14ac:dyDescent="0.25">
      <c r="A23" s="130"/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34"/>
      <c r="Q23" s="1" t="s">
        <v>7</v>
      </c>
      <c r="R23" s="1" t="s">
        <v>8</v>
      </c>
      <c r="S23" s="1" t="s">
        <v>29</v>
      </c>
      <c r="T23" s="14" t="s">
        <v>9</v>
      </c>
      <c r="U23" s="14" t="s">
        <v>10</v>
      </c>
      <c r="V23" s="14" t="s">
        <v>11</v>
      </c>
      <c r="W23" s="14" t="s">
        <v>11</v>
      </c>
      <c r="X23" s="197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37"/>
      <c r="P24" s="193" t="s">
        <v>139</v>
      </c>
      <c r="Q24" s="198">
        <f>SUM(B26:B27)</f>
        <v>2030</v>
      </c>
      <c r="R24" s="198">
        <f t="shared" ref="R24:Z24" si="4">SUM(C26:C27)</f>
        <v>6880</v>
      </c>
      <c r="S24" s="198">
        <f t="shared" si="4"/>
        <v>440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9350</v>
      </c>
      <c r="Y24" s="198">
        <f t="shared" si="4"/>
        <v>10030</v>
      </c>
      <c r="Z24" s="198">
        <f t="shared" si="4"/>
        <v>19380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14</v>
      </c>
      <c r="P25" t="s">
        <v>15</v>
      </c>
      <c r="Q25" s="1"/>
      <c r="R25" s="1"/>
      <c r="S25" s="1"/>
      <c r="T25" s="14"/>
      <c r="U25" s="14"/>
      <c r="V25" s="14"/>
      <c r="W25" s="14"/>
      <c r="X25" s="14"/>
      <c r="Y25" s="1"/>
      <c r="Z25" s="1"/>
    </row>
    <row r="26" spans="1:26" ht="13.8" x14ac:dyDescent="0.25">
      <c r="A26" s="110" t="s">
        <v>15</v>
      </c>
      <c r="B26" s="26">
        <v>2030</v>
      </c>
      <c r="C26" s="27">
        <v>630</v>
      </c>
      <c r="D26" s="26">
        <v>120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2780</v>
      </c>
      <c r="J26" s="26">
        <v>1810</v>
      </c>
      <c r="K26" s="29">
        <f>SUM(I26:J26)</f>
        <v>4590</v>
      </c>
      <c r="P26" t="s">
        <v>16</v>
      </c>
      <c r="Q26" s="1"/>
      <c r="R26" s="1"/>
      <c r="S26" s="1"/>
      <c r="T26" s="14"/>
      <c r="U26" s="14"/>
      <c r="V26" s="14"/>
      <c r="W26" s="14"/>
      <c r="X26" s="14"/>
      <c r="Y26" s="1"/>
      <c r="Z26" s="1"/>
    </row>
    <row r="27" spans="1:26" ht="13.8" x14ac:dyDescent="0.25">
      <c r="A27" s="113" t="s">
        <v>16</v>
      </c>
      <c r="B27" s="30">
        <v>0</v>
      </c>
      <c r="C27" s="31">
        <v>6250</v>
      </c>
      <c r="D27" s="30">
        <v>320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6570</v>
      </c>
      <c r="J27" s="30">
        <v>8220</v>
      </c>
      <c r="K27" s="33">
        <f>SUM(I27:J27)</f>
        <v>14790</v>
      </c>
      <c r="Q27" s="1"/>
      <c r="R27" s="1"/>
      <c r="S27" s="1"/>
      <c r="T27" s="14"/>
      <c r="U27" s="14"/>
      <c r="V27" s="14"/>
      <c r="W27" s="14"/>
      <c r="X27" s="14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840</v>
      </c>
      <c r="K28" s="29">
        <f>SUM(I28:J28)</f>
        <v>840</v>
      </c>
      <c r="P28" s="193" t="s">
        <v>140</v>
      </c>
      <c r="Q28" s="196">
        <f>SUM(B28:B35)</f>
        <v>5950</v>
      </c>
      <c r="R28" s="196">
        <f t="shared" ref="R28:Z28" si="5">SUM(C28:C35)</f>
        <v>3750</v>
      </c>
      <c r="S28" s="196">
        <f t="shared" si="5"/>
        <v>1110</v>
      </c>
      <c r="T28" s="198">
        <f t="shared" si="5"/>
        <v>6430</v>
      </c>
      <c r="U28" s="198">
        <f t="shared" si="5"/>
        <v>17210</v>
      </c>
      <c r="V28" s="198">
        <f t="shared" si="5"/>
        <v>18040</v>
      </c>
      <c r="W28" s="198">
        <f t="shared" si="5"/>
        <v>2550</v>
      </c>
      <c r="X28" s="198">
        <f t="shared" si="5"/>
        <v>55040</v>
      </c>
      <c r="Y28" s="196">
        <f t="shared" si="5"/>
        <v>16990</v>
      </c>
      <c r="Z28" s="196">
        <f t="shared" si="5"/>
        <v>72030</v>
      </c>
    </row>
    <row r="29" spans="1:26" ht="13.8" x14ac:dyDescent="0.25">
      <c r="A29" s="113" t="s">
        <v>18</v>
      </c>
      <c r="B29" s="30">
        <v>40</v>
      </c>
      <c r="C29" s="31">
        <v>0</v>
      </c>
      <c r="D29" s="30">
        <v>110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150</v>
      </c>
      <c r="J29" s="30">
        <v>2680</v>
      </c>
      <c r="K29" s="33">
        <f t="shared" ref="K29:K35" si="6">SUM(I29:J29)</f>
        <v>2830</v>
      </c>
      <c r="P29" t="s">
        <v>17</v>
      </c>
      <c r="Q29" s="18"/>
      <c r="T29" s="194"/>
      <c r="U29" s="194"/>
      <c r="V29" s="194"/>
      <c r="W29" s="194"/>
      <c r="X29" s="194"/>
    </row>
    <row r="30" spans="1:26" ht="13.8" x14ac:dyDescent="0.25">
      <c r="A30" s="110" t="s">
        <v>19</v>
      </c>
      <c r="B30" s="26">
        <v>1500</v>
      </c>
      <c r="C30" s="27">
        <v>70</v>
      </c>
      <c r="D30" s="26">
        <v>0</v>
      </c>
      <c r="E30" s="27">
        <v>980</v>
      </c>
      <c r="F30" s="26">
        <v>0</v>
      </c>
      <c r="G30" s="27">
        <v>0</v>
      </c>
      <c r="H30" s="26">
        <v>0</v>
      </c>
      <c r="I30" s="28">
        <f>SUM(B30:H30)</f>
        <v>2550</v>
      </c>
      <c r="J30" s="26">
        <v>2190</v>
      </c>
      <c r="K30" s="29">
        <f t="shared" si="6"/>
        <v>4740</v>
      </c>
      <c r="P30" t="s">
        <v>18</v>
      </c>
      <c r="Q30" s="18"/>
      <c r="T30" s="194"/>
      <c r="U30" s="194"/>
      <c r="V30" s="194"/>
      <c r="W30" s="194"/>
      <c r="X30" s="194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740</v>
      </c>
      <c r="K31" s="33">
        <f t="shared" si="6"/>
        <v>740</v>
      </c>
      <c r="P31" t="s">
        <v>19</v>
      </c>
      <c r="Q31" s="18"/>
      <c r="T31" s="194"/>
      <c r="U31" s="194"/>
      <c r="V31" s="194"/>
      <c r="W31" s="194"/>
      <c r="X31" s="194"/>
    </row>
    <row r="32" spans="1:26" ht="13.8" x14ac:dyDescent="0.25">
      <c r="A32" s="110" t="s">
        <v>21</v>
      </c>
      <c r="B32" s="26">
        <v>720</v>
      </c>
      <c r="C32" s="27">
        <v>2220</v>
      </c>
      <c r="D32" s="26">
        <v>980</v>
      </c>
      <c r="E32" s="27">
        <v>3160</v>
      </c>
      <c r="F32" s="26">
        <v>0</v>
      </c>
      <c r="G32" s="27">
        <v>0</v>
      </c>
      <c r="H32" s="26">
        <v>0</v>
      </c>
      <c r="I32" s="28">
        <f>SUM(B32:H32)</f>
        <v>7080</v>
      </c>
      <c r="J32" s="26">
        <v>2570</v>
      </c>
      <c r="K32" s="29">
        <f t="shared" si="6"/>
        <v>9650</v>
      </c>
      <c r="P32" t="s">
        <v>20</v>
      </c>
      <c r="Q32" s="18"/>
      <c r="T32" s="194"/>
      <c r="U32" s="194"/>
      <c r="V32" s="194"/>
      <c r="W32" s="194"/>
      <c r="X32" s="194"/>
    </row>
    <row r="33" spans="1:24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>
        <v>0</v>
      </c>
      <c r="G33" s="31">
        <v>18040</v>
      </c>
      <c r="H33" s="30">
        <v>2550</v>
      </c>
      <c r="I33" s="34">
        <f>SUM(B33:H33)</f>
        <v>20590</v>
      </c>
      <c r="J33" s="35">
        <v>0</v>
      </c>
      <c r="K33" s="36">
        <f t="shared" si="6"/>
        <v>20590</v>
      </c>
      <c r="P33" t="s">
        <v>21</v>
      </c>
      <c r="Q33" s="18"/>
      <c r="T33" s="194"/>
      <c r="U33" s="194"/>
      <c r="V33" s="194"/>
      <c r="W33" s="194"/>
      <c r="X33" s="194"/>
    </row>
    <row r="34" spans="1:24" ht="13.8" x14ac:dyDescent="0.25">
      <c r="A34" s="110" t="s">
        <v>23</v>
      </c>
      <c r="B34" s="26">
        <v>2760</v>
      </c>
      <c r="C34" s="27">
        <v>1460</v>
      </c>
      <c r="D34" s="26">
        <v>20</v>
      </c>
      <c r="E34" s="27">
        <v>2290</v>
      </c>
      <c r="F34" s="26">
        <v>17210</v>
      </c>
      <c r="G34" s="27">
        <v>0</v>
      </c>
      <c r="H34" s="26">
        <v>0</v>
      </c>
      <c r="I34" s="37">
        <f>SUM(B34:H34)</f>
        <v>23740</v>
      </c>
      <c r="J34" s="27">
        <v>2900</v>
      </c>
      <c r="K34" s="38">
        <f t="shared" si="6"/>
        <v>26640</v>
      </c>
      <c r="P34" t="s">
        <v>22</v>
      </c>
      <c r="Q34" s="18"/>
      <c r="T34" s="194"/>
      <c r="U34" s="194"/>
      <c r="V34" s="194"/>
      <c r="W34" s="194"/>
      <c r="X34" s="194"/>
    </row>
    <row r="35" spans="1:24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5070</v>
      </c>
      <c r="K35" s="33">
        <f t="shared" si="6"/>
        <v>6000</v>
      </c>
      <c r="P35" t="s">
        <v>23</v>
      </c>
      <c r="Q35" s="18"/>
      <c r="T35" s="194"/>
      <c r="U35" s="194"/>
      <c r="V35" s="194"/>
      <c r="W35" s="194"/>
      <c r="X35" s="194"/>
    </row>
    <row r="36" spans="1:24" ht="14.4" thickBot="1" x14ac:dyDescent="0.3">
      <c r="A36" s="173" t="s">
        <v>25</v>
      </c>
      <c r="B36" s="40">
        <f t="shared" ref="B36:G36" si="7">SUM(B26:B35)</f>
        <v>7980</v>
      </c>
      <c r="C36" s="41">
        <f t="shared" si="7"/>
        <v>10630</v>
      </c>
      <c r="D36" s="40">
        <f t="shared" si="7"/>
        <v>1550</v>
      </c>
      <c r="E36" s="41">
        <f t="shared" si="7"/>
        <v>6430</v>
      </c>
      <c r="F36" s="40">
        <f t="shared" si="7"/>
        <v>17210</v>
      </c>
      <c r="G36" s="41">
        <f t="shared" si="7"/>
        <v>18040</v>
      </c>
      <c r="H36" s="41">
        <f>SUM(H26:H35)</f>
        <v>2550</v>
      </c>
      <c r="I36" s="41">
        <f>SUM(I26:I35)</f>
        <v>64390</v>
      </c>
      <c r="J36" s="40">
        <f>SUM(J26:J35)</f>
        <v>27020</v>
      </c>
      <c r="K36" s="42">
        <f>SUM(K26:K35)</f>
        <v>91410</v>
      </c>
      <c r="P36" t="s">
        <v>24</v>
      </c>
      <c r="Q36" s="18"/>
      <c r="T36" s="194"/>
      <c r="U36" s="194"/>
      <c r="V36" s="194"/>
      <c r="W36" s="194"/>
      <c r="X36" s="194"/>
    </row>
    <row r="37" spans="1:24" x14ac:dyDescent="0.25">
      <c r="A37" s="56"/>
      <c r="B37" s="56"/>
      <c r="C37" s="56"/>
      <c r="D37" s="56"/>
      <c r="E37" s="56"/>
      <c r="F37" s="56"/>
      <c r="G37" s="56"/>
      <c r="H37" s="56"/>
      <c r="I37" s="186"/>
      <c r="J37" s="56"/>
      <c r="K37" s="56"/>
      <c r="T37" s="194"/>
      <c r="U37" s="194"/>
      <c r="V37" s="194"/>
      <c r="W37" s="194"/>
      <c r="X37" s="194"/>
    </row>
    <row r="38" spans="1:24" ht="13.8" x14ac:dyDescent="0.25">
      <c r="A38" s="47"/>
      <c r="B38" s="47"/>
      <c r="C38" s="47"/>
      <c r="D38" s="47"/>
      <c r="E38" s="1"/>
      <c r="F38" s="1"/>
      <c r="G38" s="1"/>
      <c r="H38" s="1"/>
      <c r="I38" s="1"/>
      <c r="J38" s="1"/>
      <c r="K38" s="1"/>
      <c r="T38" s="194"/>
      <c r="U38" s="194"/>
      <c r="V38" s="194"/>
      <c r="W38" s="194"/>
      <c r="X38" s="194"/>
    </row>
    <row r="39" spans="1:24" ht="13.8" x14ac:dyDescent="0.25">
      <c r="A39" t="s">
        <v>55</v>
      </c>
      <c r="B39" s="4"/>
      <c r="C39" s="4"/>
      <c r="D39" s="4"/>
    </row>
    <row r="40" spans="1:24" ht="15.6" x14ac:dyDescent="0.3">
      <c r="A40" s="19" t="s">
        <v>110</v>
      </c>
      <c r="B40" s="4"/>
      <c r="C40" s="4"/>
      <c r="D40" s="4"/>
    </row>
    <row r="41" spans="1:24" ht="13.8" thickBot="1" x14ac:dyDescent="0.3"/>
    <row r="42" spans="1:24" x14ac:dyDescent="0.25">
      <c r="A42" s="116" t="s">
        <v>1</v>
      </c>
      <c r="B42" s="117" t="s">
        <v>0</v>
      </c>
      <c r="C42" s="118" t="s">
        <v>6</v>
      </c>
      <c r="D42" s="120"/>
    </row>
    <row r="43" spans="1:24" x14ac:dyDescent="0.25">
      <c r="A43" s="122"/>
      <c r="B43" s="84" t="s">
        <v>5</v>
      </c>
      <c r="C43" s="83" t="s">
        <v>13</v>
      </c>
      <c r="D43" s="123" t="s">
        <v>14</v>
      </c>
    </row>
    <row r="44" spans="1:24" x14ac:dyDescent="0.25">
      <c r="A44" s="148" t="s">
        <v>61</v>
      </c>
      <c r="B44" s="114">
        <v>4030</v>
      </c>
      <c r="C44" s="2">
        <v>114080</v>
      </c>
      <c r="D44" s="144">
        <f t="shared" ref="D44:D50" si="8">SUM(B44:C44)</f>
        <v>118110</v>
      </c>
    </row>
    <row r="45" spans="1:24" x14ac:dyDescent="0.25">
      <c r="A45" s="110" t="s">
        <v>62</v>
      </c>
      <c r="B45" s="111">
        <v>12810</v>
      </c>
      <c r="C45" s="112">
        <v>8390</v>
      </c>
      <c r="D45" s="143">
        <f t="shared" si="8"/>
        <v>21200</v>
      </c>
    </row>
    <row r="46" spans="1:24" x14ac:dyDescent="0.25">
      <c r="A46" s="148" t="s">
        <v>63</v>
      </c>
      <c r="B46" s="1">
        <v>0</v>
      </c>
      <c r="C46" s="2">
        <v>18390</v>
      </c>
      <c r="D46" s="144">
        <f t="shared" si="8"/>
        <v>18390</v>
      </c>
    </row>
    <row r="47" spans="1:24" x14ac:dyDescent="0.25">
      <c r="A47" s="110" t="s">
        <v>64</v>
      </c>
      <c r="B47" s="111">
        <v>4210</v>
      </c>
      <c r="C47" s="112">
        <v>28440</v>
      </c>
      <c r="D47" s="143">
        <f t="shared" si="8"/>
        <v>32650</v>
      </c>
    </row>
    <row r="48" spans="1:24" x14ac:dyDescent="0.25">
      <c r="A48" s="148" t="s">
        <v>65</v>
      </c>
      <c r="B48" s="1">
        <v>18190</v>
      </c>
      <c r="C48" s="2">
        <v>45280</v>
      </c>
      <c r="D48" s="144">
        <f t="shared" si="8"/>
        <v>63470</v>
      </c>
    </row>
    <row r="49" spans="1:4" x14ac:dyDescent="0.25">
      <c r="A49" s="110" t="s">
        <v>66</v>
      </c>
      <c r="B49" s="111">
        <v>5080</v>
      </c>
      <c r="C49" s="112">
        <v>62960</v>
      </c>
      <c r="D49" s="143">
        <f t="shared" si="8"/>
        <v>68040</v>
      </c>
    </row>
    <row r="50" spans="1:4" x14ac:dyDescent="0.25">
      <c r="A50" s="148" t="s">
        <v>67</v>
      </c>
      <c r="B50" s="114">
        <v>13280</v>
      </c>
      <c r="C50" s="2">
        <v>18110</v>
      </c>
      <c r="D50" s="144">
        <f t="shared" si="8"/>
        <v>31390</v>
      </c>
    </row>
    <row r="51" spans="1:4" ht="13.8" thickBot="1" x14ac:dyDescent="0.3">
      <c r="A51" s="173" t="s">
        <v>25</v>
      </c>
      <c r="B51" s="214">
        <f>SUM(B44:B50)</f>
        <v>57600</v>
      </c>
      <c r="C51" s="215">
        <f>SUM(C44:C50)</f>
        <v>295650</v>
      </c>
      <c r="D51" s="145">
        <f>SUM(D44:D50)</f>
        <v>353250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activeCell="A2" sqref="A2:M8"/>
    </sheetView>
  </sheetViews>
  <sheetFormatPr defaultRowHeight="13.2" x14ac:dyDescent="0.25"/>
  <cols>
    <col min="1" max="1" width="23.6640625" customWidth="1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112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4"/>
      <c r="U2" s="14"/>
      <c r="V2" s="14"/>
      <c r="W2" s="14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4" t="s">
        <v>26</v>
      </c>
      <c r="U3" s="14"/>
      <c r="V3" s="14" t="s">
        <v>3</v>
      </c>
      <c r="W3" s="14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34"/>
      <c r="P4" s="1"/>
      <c r="Q4" s="1" t="s">
        <v>7</v>
      </c>
      <c r="R4" s="1" t="s">
        <v>8</v>
      </c>
      <c r="S4" s="1" t="s">
        <v>29</v>
      </c>
      <c r="T4" s="14" t="s">
        <v>9</v>
      </c>
      <c r="U4" s="14" t="s">
        <v>10</v>
      </c>
      <c r="V4" s="14" t="s">
        <v>11</v>
      </c>
      <c r="W4" s="14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37"/>
      <c r="P5" s="197" t="s">
        <v>139</v>
      </c>
      <c r="Q5" s="198">
        <f>SUM(B7:B8)</f>
        <v>13650</v>
      </c>
      <c r="R5" s="198">
        <f t="shared" ref="R5:Z5" si="0">SUM(C7:C8)</f>
        <v>39500</v>
      </c>
      <c r="S5" s="198">
        <f t="shared" si="0"/>
        <v>3050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56200</v>
      </c>
      <c r="Y5" s="198">
        <f t="shared" si="0"/>
        <v>82800</v>
      </c>
      <c r="Z5" s="198">
        <f t="shared" si="0"/>
        <v>139000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14</v>
      </c>
      <c r="P6" s="1" t="s">
        <v>15</v>
      </c>
      <c r="Q6" s="1"/>
      <c r="R6" s="1"/>
      <c r="S6" s="1"/>
      <c r="T6" s="14"/>
      <c r="U6" s="14"/>
      <c r="V6" s="14"/>
      <c r="W6" s="14"/>
      <c r="X6" s="1"/>
      <c r="Y6" s="1"/>
      <c r="Z6" s="1"/>
    </row>
    <row r="7" spans="1:26" ht="13.8" x14ac:dyDescent="0.25">
      <c r="A7" s="110" t="s">
        <v>15</v>
      </c>
      <c r="B7" s="26">
        <v>13650</v>
      </c>
      <c r="C7" s="27">
        <v>6150</v>
      </c>
      <c r="D7" s="26">
        <v>800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20600</v>
      </c>
      <c r="J7" s="26">
        <v>19300</v>
      </c>
      <c r="K7" s="29">
        <f t="shared" ref="K7:K17" si="1">SUM(I7:J7)</f>
        <v>39900</v>
      </c>
      <c r="P7" s="1" t="s">
        <v>16</v>
      </c>
      <c r="Q7" s="1"/>
      <c r="R7" s="1"/>
      <c r="S7" s="1"/>
      <c r="T7" s="14"/>
      <c r="U7" s="14"/>
      <c r="V7" s="14"/>
      <c r="W7" s="14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33350</v>
      </c>
      <c r="D8" s="30">
        <v>2250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35600</v>
      </c>
      <c r="J8" s="30">
        <v>63500</v>
      </c>
      <c r="K8" s="33">
        <f t="shared" si="1"/>
        <v>99100</v>
      </c>
      <c r="P8" s="1"/>
      <c r="Q8" s="1"/>
      <c r="R8" s="1"/>
      <c r="S8" s="1"/>
      <c r="T8" s="14"/>
      <c r="U8" s="14"/>
      <c r="V8" s="14"/>
      <c r="W8" s="14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7350</v>
      </c>
      <c r="K9" s="29">
        <f t="shared" si="1"/>
        <v>7350</v>
      </c>
      <c r="P9" s="195" t="s">
        <v>140</v>
      </c>
      <c r="Q9" s="196">
        <f>SUM(B9:B16)</f>
        <v>51950</v>
      </c>
      <c r="R9" s="196">
        <f t="shared" ref="R9:Z9" si="2">SUM(C9:C16)</f>
        <v>27850</v>
      </c>
      <c r="S9" s="196">
        <f t="shared" si="2"/>
        <v>17650</v>
      </c>
      <c r="T9" s="198">
        <f t="shared" si="2"/>
        <v>69150</v>
      </c>
      <c r="U9" s="198">
        <f t="shared" si="2"/>
        <v>113200</v>
      </c>
      <c r="V9" s="198">
        <f t="shared" si="2"/>
        <v>96150</v>
      </c>
      <c r="W9" s="198">
        <f t="shared" si="2"/>
        <v>18100</v>
      </c>
      <c r="X9" s="196">
        <f t="shared" si="2"/>
        <v>394050</v>
      </c>
      <c r="Y9" s="196">
        <f t="shared" si="2"/>
        <v>184950</v>
      </c>
      <c r="Z9" s="196">
        <f t="shared" si="2"/>
        <v>579000</v>
      </c>
    </row>
    <row r="10" spans="1:26" ht="13.8" x14ac:dyDescent="0.25">
      <c r="A10" s="113" t="s">
        <v>18</v>
      </c>
      <c r="B10" s="30">
        <v>650</v>
      </c>
      <c r="C10" s="31">
        <v>0</v>
      </c>
      <c r="D10" s="30">
        <v>1150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1800</v>
      </c>
      <c r="J10" s="30">
        <v>28200</v>
      </c>
      <c r="K10" s="33">
        <f t="shared" si="1"/>
        <v>30000</v>
      </c>
      <c r="P10" s="1" t="s">
        <v>17</v>
      </c>
      <c r="Q10" s="1"/>
      <c r="R10" s="1"/>
      <c r="S10" s="1"/>
      <c r="T10" s="14"/>
      <c r="U10" s="14"/>
      <c r="V10" s="14"/>
      <c r="W10" s="14"/>
      <c r="X10" s="1"/>
      <c r="Y10" s="1"/>
      <c r="Z10" s="1"/>
    </row>
    <row r="11" spans="1:26" ht="13.8" x14ac:dyDescent="0.25">
      <c r="A11" s="110" t="s">
        <v>19</v>
      </c>
      <c r="B11" s="26">
        <v>15100</v>
      </c>
      <c r="C11" s="27">
        <v>900</v>
      </c>
      <c r="D11" s="26">
        <v>300</v>
      </c>
      <c r="E11" s="27">
        <v>10550</v>
      </c>
      <c r="F11" s="26">
        <v>0</v>
      </c>
      <c r="G11" s="27">
        <v>0</v>
      </c>
      <c r="H11" s="26">
        <v>0</v>
      </c>
      <c r="I11" s="28">
        <f>SUM(B11:H11)</f>
        <v>26850</v>
      </c>
      <c r="J11" s="26">
        <v>26550</v>
      </c>
      <c r="K11" s="29">
        <f>SUM(I11:J11)</f>
        <v>53400</v>
      </c>
      <c r="P11" s="1" t="s">
        <v>18</v>
      </c>
      <c r="Q11" s="1"/>
      <c r="R11" s="1"/>
      <c r="S11" s="1"/>
      <c r="T11" s="14"/>
      <c r="U11" s="14"/>
      <c r="V11" s="14"/>
      <c r="W11" s="14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7700</v>
      </c>
      <c r="K12" s="33">
        <f t="shared" si="1"/>
        <v>7700</v>
      </c>
      <c r="P12" s="1" t="s">
        <v>19</v>
      </c>
      <c r="Q12" s="1"/>
      <c r="R12" s="1"/>
      <c r="S12" s="1"/>
      <c r="T12" s="14"/>
      <c r="U12" s="14"/>
      <c r="V12" s="14"/>
      <c r="W12" s="14"/>
      <c r="X12" s="1"/>
      <c r="Y12" s="1"/>
      <c r="Z12" s="1"/>
    </row>
    <row r="13" spans="1:26" ht="13.8" x14ac:dyDescent="0.25">
      <c r="A13" s="110" t="s">
        <v>21</v>
      </c>
      <c r="B13" s="26">
        <v>7400</v>
      </c>
      <c r="C13" s="27">
        <v>17100</v>
      </c>
      <c r="D13" s="26">
        <v>15150</v>
      </c>
      <c r="E13" s="27">
        <v>34650</v>
      </c>
      <c r="F13" s="26">
        <v>0</v>
      </c>
      <c r="G13" s="27">
        <v>0</v>
      </c>
      <c r="H13" s="26">
        <v>0</v>
      </c>
      <c r="I13" s="28">
        <f>SUM(B13:H13)</f>
        <v>74300</v>
      </c>
      <c r="J13" s="26">
        <v>36450</v>
      </c>
      <c r="K13" s="29">
        <f t="shared" si="1"/>
        <v>110750</v>
      </c>
      <c r="P13" s="1" t="s">
        <v>20</v>
      </c>
      <c r="Q13" s="1"/>
      <c r="R13" s="1"/>
      <c r="S13" s="1"/>
      <c r="T13" s="14"/>
      <c r="U13" s="14"/>
      <c r="V13" s="14"/>
      <c r="W13" s="14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96150</v>
      </c>
      <c r="H14" s="30">
        <v>18100</v>
      </c>
      <c r="I14" s="34">
        <f>SUM(B14:H14)</f>
        <v>114250</v>
      </c>
      <c r="J14" s="35">
        <v>0</v>
      </c>
      <c r="K14" s="36">
        <f t="shared" si="1"/>
        <v>114250</v>
      </c>
      <c r="P14" s="1" t="s">
        <v>21</v>
      </c>
      <c r="Q14" s="1"/>
      <c r="R14" s="1"/>
      <c r="S14" s="1"/>
      <c r="T14" s="14"/>
      <c r="U14" s="14"/>
      <c r="V14" s="14"/>
      <c r="W14" s="14"/>
      <c r="X14" s="1"/>
      <c r="Y14" s="1"/>
      <c r="Z14" s="1"/>
    </row>
    <row r="15" spans="1:26" ht="13.8" x14ac:dyDescent="0.25">
      <c r="A15" s="110" t="s">
        <v>23</v>
      </c>
      <c r="B15" s="26">
        <v>26050</v>
      </c>
      <c r="C15" s="27">
        <v>9850</v>
      </c>
      <c r="D15" s="26">
        <v>1050</v>
      </c>
      <c r="E15" s="27">
        <v>23950</v>
      </c>
      <c r="F15" s="26">
        <v>113200</v>
      </c>
      <c r="G15" s="27">
        <v>0</v>
      </c>
      <c r="H15" s="26">
        <v>0</v>
      </c>
      <c r="I15" s="37">
        <f>SUM(B15:H15)</f>
        <v>174100</v>
      </c>
      <c r="J15" s="27">
        <v>34300</v>
      </c>
      <c r="K15" s="38">
        <f t="shared" si="1"/>
        <v>208400</v>
      </c>
      <c r="P15" s="1" t="s">
        <v>22</v>
      </c>
      <c r="Q15" s="1"/>
      <c r="R15" s="1"/>
      <c r="S15" s="1"/>
      <c r="T15" s="14"/>
      <c r="U15" s="14"/>
      <c r="V15" s="14"/>
      <c r="W15" s="14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44400</v>
      </c>
      <c r="K16" s="33">
        <f t="shared" si="1"/>
        <v>47150</v>
      </c>
      <c r="P16" s="1" t="s">
        <v>23</v>
      </c>
      <c r="Q16" s="1"/>
      <c r="R16" s="1"/>
      <c r="S16" s="1"/>
      <c r="T16" s="14"/>
      <c r="U16" s="14"/>
      <c r="V16" s="14"/>
      <c r="W16" s="14"/>
      <c r="X16" s="1"/>
      <c r="Y16" s="1"/>
      <c r="Z16" s="1"/>
    </row>
    <row r="17" spans="1:26" ht="14.4" thickBot="1" x14ac:dyDescent="0.3">
      <c r="A17" s="173" t="s">
        <v>25</v>
      </c>
      <c r="B17" s="40">
        <f t="shared" ref="B17:H17" si="3">SUM(B7:B16)</f>
        <v>65600</v>
      </c>
      <c r="C17" s="41">
        <f t="shared" si="3"/>
        <v>67350</v>
      </c>
      <c r="D17" s="40">
        <f t="shared" si="3"/>
        <v>20700</v>
      </c>
      <c r="E17" s="41">
        <f t="shared" si="3"/>
        <v>69150</v>
      </c>
      <c r="F17" s="40">
        <f t="shared" si="3"/>
        <v>113200</v>
      </c>
      <c r="G17" s="41">
        <f t="shared" si="3"/>
        <v>96150</v>
      </c>
      <c r="H17" s="41">
        <f t="shared" si="3"/>
        <v>18100</v>
      </c>
      <c r="I17" s="41">
        <f>SUM(B17:H17)</f>
        <v>450250</v>
      </c>
      <c r="J17" s="40">
        <f>SUM(J7:J16)</f>
        <v>267750</v>
      </c>
      <c r="K17" s="42">
        <f t="shared" si="1"/>
        <v>718000</v>
      </c>
      <c r="P17" s="1" t="s">
        <v>24</v>
      </c>
      <c r="Q17" s="1"/>
      <c r="R17" s="1"/>
      <c r="S17" s="1"/>
      <c r="T17" s="14"/>
      <c r="U17" s="14"/>
      <c r="V17" s="14"/>
      <c r="W17" s="14"/>
      <c r="X17" s="1"/>
      <c r="Y17" s="1"/>
      <c r="Z17" s="1"/>
    </row>
    <row r="18" spans="1:26" x14ac:dyDescent="0.25">
      <c r="T18" s="194"/>
      <c r="U18" s="194"/>
      <c r="V18" s="194"/>
      <c r="W18" s="194"/>
    </row>
    <row r="19" spans="1:26" x14ac:dyDescent="0.25">
      <c r="Q19" s="18"/>
      <c r="S19" s="18"/>
      <c r="T19" s="194"/>
      <c r="U19" s="194"/>
      <c r="V19" s="194"/>
      <c r="W19" s="194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90"/>
      <c r="U20" s="194"/>
      <c r="V20" s="194"/>
      <c r="W20" s="194"/>
    </row>
    <row r="21" spans="1:26" ht="15.6" x14ac:dyDescent="0.3">
      <c r="A21" s="19" t="s">
        <v>111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4"/>
      <c r="U21" s="14"/>
      <c r="V21" s="14"/>
      <c r="W21" s="14"/>
      <c r="X21" s="195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4" t="s">
        <v>26</v>
      </c>
      <c r="U22" s="14"/>
      <c r="V22" s="14" t="s">
        <v>3</v>
      </c>
      <c r="W22" s="14" t="s">
        <v>4</v>
      </c>
      <c r="X22" s="195" t="s">
        <v>5</v>
      </c>
      <c r="Y22" s="1" t="s">
        <v>6</v>
      </c>
      <c r="Z22" s="1"/>
    </row>
    <row r="23" spans="1:26" x14ac:dyDescent="0.25">
      <c r="A23" s="130"/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34"/>
      <c r="Q23" s="1" t="s">
        <v>7</v>
      </c>
      <c r="R23" s="1" t="s">
        <v>8</v>
      </c>
      <c r="S23" s="1" t="s">
        <v>29</v>
      </c>
      <c r="T23" s="14" t="s">
        <v>9</v>
      </c>
      <c r="U23" s="14" t="s">
        <v>10</v>
      </c>
      <c r="V23" s="14" t="s">
        <v>11</v>
      </c>
      <c r="W23" s="14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37"/>
      <c r="P24" s="193" t="s">
        <v>139</v>
      </c>
      <c r="Q24" s="198">
        <f>SUM(B26:B27)</f>
        <v>1860</v>
      </c>
      <c r="R24" s="198">
        <f t="shared" ref="R24:Z24" si="4">SUM(C26:C27)</f>
        <v>6880</v>
      </c>
      <c r="S24" s="198">
        <f t="shared" si="4"/>
        <v>440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9180</v>
      </c>
      <c r="Y24" s="198">
        <f t="shared" si="4"/>
        <v>9580</v>
      </c>
      <c r="Z24" s="198">
        <f t="shared" si="4"/>
        <v>18760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14</v>
      </c>
      <c r="P25" t="s">
        <v>15</v>
      </c>
      <c r="Q25" s="1"/>
      <c r="R25" s="1"/>
      <c r="S25" s="1"/>
      <c r="T25" s="14"/>
      <c r="U25" s="14"/>
      <c r="V25" s="14"/>
      <c r="W25" s="14"/>
      <c r="X25" s="1"/>
      <c r="Y25" s="1"/>
      <c r="Z25" s="1"/>
    </row>
    <row r="26" spans="1:26" ht="13.8" x14ac:dyDescent="0.25">
      <c r="A26" s="110" t="s">
        <v>15</v>
      </c>
      <c r="B26" s="26">
        <v>1860</v>
      </c>
      <c r="C26" s="27">
        <v>630</v>
      </c>
      <c r="D26" s="26">
        <v>120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2610</v>
      </c>
      <c r="J26" s="26">
        <v>1900</v>
      </c>
      <c r="K26" s="29">
        <f>SUM(I26:J26)</f>
        <v>4510</v>
      </c>
      <c r="P26" t="s">
        <v>16</v>
      </c>
      <c r="Q26" s="1"/>
      <c r="R26" s="1"/>
      <c r="S26" s="1"/>
      <c r="T26" s="14"/>
      <c r="U26" s="14"/>
      <c r="V26" s="14"/>
      <c r="W26" s="14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6250</v>
      </c>
      <c r="D27" s="30">
        <v>320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6570</v>
      </c>
      <c r="J27" s="30">
        <v>7680</v>
      </c>
      <c r="K27" s="33">
        <f>SUM(I27:J27)</f>
        <v>14250</v>
      </c>
      <c r="Q27" s="1"/>
      <c r="R27" s="1"/>
      <c r="S27" s="1"/>
      <c r="T27" s="14"/>
      <c r="U27" s="14"/>
      <c r="V27" s="14"/>
      <c r="W27" s="14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930</v>
      </c>
      <c r="K28" s="29">
        <f>SUM(I28:J28)</f>
        <v>930</v>
      </c>
      <c r="P28" s="193" t="s">
        <v>140</v>
      </c>
      <c r="Q28" s="196">
        <f>SUM(B28:B35)</f>
        <v>5930</v>
      </c>
      <c r="R28" s="196">
        <f t="shared" ref="R28:Z28" si="5">SUM(C28:C35)</f>
        <v>3750</v>
      </c>
      <c r="S28" s="196">
        <f t="shared" si="5"/>
        <v>1110</v>
      </c>
      <c r="T28" s="198">
        <f t="shared" si="5"/>
        <v>6520</v>
      </c>
      <c r="U28" s="198">
        <f t="shared" si="5"/>
        <v>17430</v>
      </c>
      <c r="V28" s="198">
        <f t="shared" si="5"/>
        <v>17670</v>
      </c>
      <c r="W28" s="198">
        <f t="shared" si="5"/>
        <v>2480</v>
      </c>
      <c r="X28" s="196">
        <f t="shared" si="5"/>
        <v>54890</v>
      </c>
      <c r="Y28" s="196">
        <f t="shared" si="5"/>
        <v>17290</v>
      </c>
      <c r="Z28" s="196">
        <f t="shared" si="5"/>
        <v>72180</v>
      </c>
    </row>
    <row r="29" spans="1:26" ht="13.8" x14ac:dyDescent="0.25">
      <c r="A29" s="113" t="s">
        <v>18</v>
      </c>
      <c r="B29" s="30">
        <v>40</v>
      </c>
      <c r="C29" s="31">
        <v>0</v>
      </c>
      <c r="D29" s="30">
        <v>110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150</v>
      </c>
      <c r="J29" s="30">
        <v>2840</v>
      </c>
      <c r="K29" s="33">
        <f t="shared" ref="K29:K35" si="6">SUM(I29:J29)</f>
        <v>2990</v>
      </c>
      <c r="P29" t="s">
        <v>17</v>
      </c>
      <c r="Q29" s="18"/>
      <c r="T29" s="194"/>
      <c r="U29" s="194"/>
      <c r="V29" s="194"/>
      <c r="W29" s="194"/>
    </row>
    <row r="30" spans="1:26" ht="13.8" x14ac:dyDescent="0.25">
      <c r="A30" s="110" t="s">
        <v>19</v>
      </c>
      <c r="B30" s="26">
        <v>1380</v>
      </c>
      <c r="C30" s="27">
        <v>70</v>
      </c>
      <c r="D30" s="26">
        <v>0</v>
      </c>
      <c r="E30" s="27">
        <v>990</v>
      </c>
      <c r="F30" s="26">
        <v>0</v>
      </c>
      <c r="G30" s="27">
        <v>0</v>
      </c>
      <c r="H30" s="26">
        <v>0</v>
      </c>
      <c r="I30" s="28">
        <f>SUM(B30:H30)</f>
        <v>2440</v>
      </c>
      <c r="J30" s="26">
        <v>2120</v>
      </c>
      <c r="K30" s="29">
        <f t="shared" si="6"/>
        <v>4560</v>
      </c>
      <c r="P30" t="s">
        <v>18</v>
      </c>
      <c r="Q30" s="18"/>
      <c r="T30" s="194"/>
      <c r="U30" s="194"/>
      <c r="V30" s="194"/>
      <c r="W30" s="194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780</v>
      </c>
      <c r="K31" s="33">
        <f t="shared" si="6"/>
        <v>780</v>
      </c>
      <c r="P31" t="s">
        <v>19</v>
      </c>
      <c r="Q31" s="18"/>
      <c r="T31" s="194"/>
      <c r="U31" s="194"/>
      <c r="V31" s="194"/>
      <c r="W31" s="194"/>
    </row>
    <row r="32" spans="1:26" ht="13.8" x14ac:dyDescent="0.25">
      <c r="A32" s="110" t="s">
        <v>21</v>
      </c>
      <c r="B32" s="26">
        <v>680</v>
      </c>
      <c r="C32" s="27">
        <v>2220</v>
      </c>
      <c r="D32" s="26">
        <v>980</v>
      </c>
      <c r="E32" s="27">
        <v>3260</v>
      </c>
      <c r="F32" s="26">
        <v>0</v>
      </c>
      <c r="G32" s="27">
        <v>0</v>
      </c>
      <c r="H32" s="26">
        <v>0</v>
      </c>
      <c r="I32" s="28">
        <f>SUM(B32:H32)</f>
        <v>7140</v>
      </c>
      <c r="J32" s="26">
        <v>2530</v>
      </c>
      <c r="K32" s="29">
        <f t="shared" si="6"/>
        <v>9670</v>
      </c>
      <c r="P32" t="s">
        <v>20</v>
      </c>
      <c r="Q32" s="18"/>
      <c r="T32" s="194"/>
      <c r="U32" s="194"/>
      <c r="V32" s="194"/>
      <c r="W32" s="194"/>
    </row>
    <row r="33" spans="1:23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>
        <v>0</v>
      </c>
      <c r="G33" s="31">
        <v>17670</v>
      </c>
      <c r="H33" s="30">
        <v>2480</v>
      </c>
      <c r="I33" s="34">
        <f>SUM(B33:H33)</f>
        <v>20150</v>
      </c>
      <c r="J33" s="35">
        <v>0</v>
      </c>
      <c r="K33" s="36">
        <f t="shared" si="6"/>
        <v>20150</v>
      </c>
      <c r="P33" t="s">
        <v>21</v>
      </c>
      <c r="Q33" s="18"/>
      <c r="T33" s="194"/>
      <c r="U33" s="194"/>
      <c r="V33" s="194"/>
      <c r="W33" s="194"/>
    </row>
    <row r="34" spans="1:23" ht="13.8" x14ac:dyDescent="0.25">
      <c r="A34" s="110" t="s">
        <v>23</v>
      </c>
      <c r="B34" s="26">
        <v>2900</v>
      </c>
      <c r="C34" s="27">
        <v>1460</v>
      </c>
      <c r="D34" s="26">
        <v>20</v>
      </c>
      <c r="E34" s="27">
        <v>2270</v>
      </c>
      <c r="F34" s="26">
        <v>17430</v>
      </c>
      <c r="G34" s="27">
        <v>0</v>
      </c>
      <c r="H34" s="26">
        <v>0</v>
      </c>
      <c r="I34" s="37">
        <f>SUM(B34:H34)</f>
        <v>24080</v>
      </c>
      <c r="J34" s="27">
        <v>3200</v>
      </c>
      <c r="K34" s="38">
        <f t="shared" si="6"/>
        <v>27280</v>
      </c>
      <c r="P34" t="s">
        <v>22</v>
      </c>
      <c r="Q34" s="18"/>
      <c r="T34" s="194"/>
      <c r="U34" s="194"/>
      <c r="V34" s="194"/>
      <c r="W34" s="194"/>
    </row>
    <row r="35" spans="1:23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4890</v>
      </c>
      <c r="K35" s="33">
        <f t="shared" si="6"/>
        <v>5820</v>
      </c>
      <c r="P35" t="s">
        <v>23</v>
      </c>
      <c r="Q35" s="18"/>
      <c r="T35" s="194"/>
      <c r="U35" s="194"/>
      <c r="V35" s="194"/>
      <c r="W35" s="194"/>
    </row>
    <row r="36" spans="1:23" ht="14.4" thickBot="1" x14ac:dyDescent="0.3">
      <c r="A36" s="173" t="s">
        <v>25</v>
      </c>
      <c r="B36" s="40">
        <f t="shared" ref="B36:G36" si="7">SUM(B26:B35)</f>
        <v>7790</v>
      </c>
      <c r="C36" s="41">
        <f t="shared" si="7"/>
        <v>10630</v>
      </c>
      <c r="D36" s="40">
        <f t="shared" si="7"/>
        <v>1550</v>
      </c>
      <c r="E36" s="41">
        <f t="shared" si="7"/>
        <v>6520</v>
      </c>
      <c r="F36" s="40">
        <f t="shared" si="7"/>
        <v>17430</v>
      </c>
      <c r="G36" s="41">
        <f t="shared" si="7"/>
        <v>17670</v>
      </c>
      <c r="H36" s="41">
        <f>SUM(H26:H35)</f>
        <v>2480</v>
      </c>
      <c r="I36" s="41">
        <f>SUM(I26:I35)</f>
        <v>64070</v>
      </c>
      <c r="J36" s="40">
        <f>SUM(J26:J35)</f>
        <v>26870</v>
      </c>
      <c r="K36" s="42">
        <f>SUM(K26:K35)</f>
        <v>90940</v>
      </c>
      <c r="P36" t="s">
        <v>24</v>
      </c>
      <c r="Q36" s="18"/>
      <c r="T36" s="194"/>
      <c r="U36" s="194"/>
      <c r="V36" s="194"/>
      <c r="W36" s="194"/>
    </row>
    <row r="39" spans="1:23" ht="13.8" x14ac:dyDescent="0.25">
      <c r="B39" s="4"/>
      <c r="C39" s="4"/>
      <c r="D39" s="4"/>
    </row>
    <row r="40" spans="1:23" ht="13.8" x14ac:dyDescent="0.25">
      <c r="A40" s="4"/>
      <c r="B40" s="4"/>
      <c r="C40" s="4"/>
      <c r="D40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I30" sqref="I30:I32"/>
    </sheetView>
  </sheetViews>
  <sheetFormatPr defaultRowHeight="13.2" x14ac:dyDescent="0.25"/>
  <cols>
    <col min="1" max="1" width="23.6640625" customWidth="1"/>
  </cols>
  <sheetData>
    <row r="1" spans="1:11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11" ht="15.6" x14ac:dyDescent="0.3">
      <c r="A2" s="19" t="s">
        <v>113</v>
      </c>
      <c r="B2" s="4"/>
      <c r="C2" s="4"/>
      <c r="D2" s="4"/>
      <c r="E2" s="4"/>
      <c r="F2" s="4"/>
      <c r="G2" s="4"/>
      <c r="H2" s="4"/>
      <c r="I2" s="4"/>
      <c r="J2" s="4"/>
    </row>
    <row r="3" spans="1:11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69"/>
      <c r="B4" s="87"/>
      <c r="C4" s="88"/>
      <c r="D4" s="87" t="s">
        <v>2</v>
      </c>
      <c r="E4" s="88"/>
      <c r="F4" s="87"/>
      <c r="G4" s="88"/>
      <c r="H4" s="87"/>
      <c r="I4" s="89" t="s">
        <v>0</v>
      </c>
      <c r="J4" s="88"/>
      <c r="K4" s="90"/>
    </row>
    <row r="5" spans="1:11" x14ac:dyDescent="0.25">
      <c r="A5" s="51" t="s">
        <v>1</v>
      </c>
      <c r="B5" s="91" t="s">
        <v>2</v>
      </c>
      <c r="C5" s="92" t="s">
        <v>2</v>
      </c>
      <c r="D5" s="91" t="s">
        <v>28</v>
      </c>
      <c r="E5" s="92" t="s">
        <v>26</v>
      </c>
      <c r="F5" s="91"/>
      <c r="G5" s="92" t="s">
        <v>3</v>
      </c>
      <c r="H5" s="91" t="s">
        <v>4</v>
      </c>
      <c r="I5" s="93" t="s">
        <v>5</v>
      </c>
      <c r="J5" s="92" t="s">
        <v>6</v>
      </c>
      <c r="K5" s="94"/>
    </row>
    <row r="6" spans="1:11" x14ac:dyDescent="0.25">
      <c r="A6" s="170"/>
      <c r="B6" s="95" t="s">
        <v>7</v>
      </c>
      <c r="C6" s="96" t="s">
        <v>8</v>
      </c>
      <c r="D6" s="95" t="s">
        <v>29</v>
      </c>
      <c r="E6" s="96" t="s">
        <v>9</v>
      </c>
      <c r="F6" s="95" t="s">
        <v>10</v>
      </c>
      <c r="G6" s="96" t="s">
        <v>11</v>
      </c>
      <c r="H6" s="95" t="s">
        <v>11</v>
      </c>
      <c r="I6" s="97" t="s">
        <v>27</v>
      </c>
      <c r="J6" s="96" t="s">
        <v>13</v>
      </c>
      <c r="K6" s="98" t="s">
        <v>14</v>
      </c>
    </row>
    <row r="7" spans="1:11" ht="13.8" x14ac:dyDescent="0.25">
      <c r="A7" s="99" t="s">
        <v>30</v>
      </c>
      <c r="B7" s="26">
        <v>0</v>
      </c>
      <c r="C7" s="27">
        <v>38400</v>
      </c>
      <c r="D7" s="26">
        <v>2600</v>
      </c>
      <c r="E7" s="27">
        <v>0</v>
      </c>
      <c r="F7" s="26">
        <v>0</v>
      </c>
      <c r="G7" s="27">
        <v>0</v>
      </c>
      <c r="H7" s="26">
        <v>0</v>
      </c>
      <c r="I7" s="28">
        <f t="shared" ref="I7:I14" si="0">SUM(B7:H7)</f>
        <v>41000</v>
      </c>
      <c r="J7" s="43">
        <v>79950</v>
      </c>
      <c r="K7" s="29">
        <f t="shared" ref="K7:K20" si="1">SUM(I7:J7)</f>
        <v>120950</v>
      </c>
    </row>
    <row r="8" spans="1:11" ht="13.8" x14ac:dyDescent="0.25">
      <c r="A8" s="100" t="s">
        <v>31</v>
      </c>
      <c r="B8" s="30">
        <v>0</v>
      </c>
      <c r="C8" s="31">
        <v>0</v>
      </c>
      <c r="D8" s="30">
        <v>0</v>
      </c>
      <c r="E8" s="31">
        <v>0</v>
      </c>
      <c r="F8" s="30">
        <v>0</v>
      </c>
      <c r="G8" s="31">
        <v>0</v>
      </c>
      <c r="H8" s="30">
        <v>0</v>
      </c>
      <c r="I8" s="44">
        <f t="shared" si="0"/>
        <v>0</v>
      </c>
      <c r="J8" s="20">
        <v>8100</v>
      </c>
      <c r="K8" s="33">
        <f t="shared" si="1"/>
        <v>8100</v>
      </c>
    </row>
    <row r="9" spans="1:11" ht="13.8" x14ac:dyDescent="0.25">
      <c r="A9" s="99" t="s">
        <v>32</v>
      </c>
      <c r="B9" s="26">
        <v>5950</v>
      </c>
      <c r="C9" s="27">
        <v>9500</v>
      </c>
      <c r="D9" s="26">
        <v>6150</v>
      </c>
      <c r="E9" s="27">
        <v>6500</v>
      </c>
      <c r="F9" s="26">
        <v>0</v>
      </c>
      <c r="G9" s="27">
        <v>0</v>
      </c>
      <c r="H9" s="26">
        <v>0</v>
      </c>
      <c r="I9" s="28">
        <f t="shared" si="0"/>
        <v>28100</v>
      </c>
      <c r="J9" s="43">
        <v>46200</v>
      </c>
      <c r="K9" s="29">
        <f t="shared" si="1"/>
        <v>74300</v>
      </c>
    </row>
    <row r="10" spans="1:11" ht="13.8" x14ac:dyDescent="0.25">
      <c r="A10" s="100" t="s">
        <v>33</v>
      </c>
      <c r="B10" s="30">
        <v>16000</v>
      </c>
      <c r="C10" s="31">
        <v>17350</v>
      </c>
      <c r="D10" s="30">
        <v>1600</v>
      </c>
      <c r="E10" s="31">
        <v>0</v>
      </c>
      <c r="F10" s="30">
        <v>0</v>
      </c>
      <c r="G10" s="31">
        <v>0</v>
      </c>
      <c r="H10" s="30">
        <v>0</v>
      </c>
      <c r="I10" s="44">
        <f t="shared" si="0"/>
        <v>34950</v>
      </c>
      <c r="J10" s="20">
        <v>44400</v>
      </c>
      <c r="K10" s="33">
        <f t="shared" si="1"/>
        <v>79350</v>
      </c>
    </row>
    <row r="11" spans="1:11" ht="13.8" x14ac:dyDescent="0.25">
      <c r="A11" s="99" t="s">
        <v>34</v>
      </c>
      <c r="B11" s="26">
        <v>2750</v>
      </c>
      <c r="C11" s="27">
        <v>500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8">
        <f t="shared" si="0"/>
        <v>3250</v>
      </c>
      <c r="J11" s="43">
        <v>9750</v>
      </c>
      <c r="K11" s="29">
        <f t="shared" si="1"/>
        <v>13000</v>
      </c>
    </row>
    <row r="12" spans="1:11" ht="13.8" x14ac:dyDescent="0.25">
      <c r="A12" s="100" t="s">
        <v>35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64200</v>
      </c>
      <c r="H12" s="30">
        <v>5050</v>
      </c>
      <c r="I12" s="44">
        <f t="shared" si="0"/>
        <v>69250</v>
      </c>
      <c r="J12" s="20">
        <v>0</v>
      </c>
      <c r="K12" s="33">
        <f t="shared" si="1"/>
        <v>69250</v>
      </c>
    </row>
    <row r="13" spans="1:11" ht="13.8" x14ac:dyDescent="0.25">
      <c r="A13" s="99" t="s">
        <v>36</v>
      </c>
      <c r="B13" s="26">
        <v>0</v>
      </c>
      <c r="C13" s="27">
        <v>200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8">
        <f t="shared" si="0"/>
        <v>200</v>
      </c>
      <c r="J13" s="43">
        <v>28500</v>
      </c>
      <c r="K13" s="29">
        <f t="shared" si="1"/>
        <v>28700</v>
      </c>
    </row>
    <row r="14" spans="1:11" ht="13.8" x14ac:dyDescent="0.25">
      <c r="A14" s="101" t="s">
        <v>37</v>
      </c>
      <c r="B14" s="39">
        <v>0</v>
      </c>
      <c r="C14" s="45">
        <v>0</v>
      </c>
      <c r="D14" s="39">
        <v>0</v>
      </c>
      <c r="E14" s="45">
        <v>0</v>
      </c>
      <c r="F14" s="39">
        <v>0</v>
      </c>
      <c r="G14" s="45">
        <v>64550</v>
      </c>
      <c r="H14" s="39">
        <v>17000</v>
      </c>
      <c r="I14" s="44">
        <f t="shared" si="0"/>
        <v>81550</v>
      </c>
      <c r="J14" s="20">
        <v>0</v>
      </c>
      <c r="K14" s="33">
        <f t="shared" si="1"/>
        <v>81550</v>
      </c>
    </row>
    <row r="15" spans="1:11" ht="13.8" x14ac:dyDescent="0.25">
      <c r="A15" s="99" t="s">
        <v>38</v>
      </c>
      <c r="B15" s="26">
        <v>2150</v>
      </c>
      <c r="C15" s="27">
        <v>900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8">
        <f t="shared" ref="I15:I20" si="2">SUM(B15:H15)</f>
        <v>3050</v>
      </c>
      <c r="J15" s="43">
        <v>16500</v>
      </c>
      <c r="K15" s="29">
        <f t="shared" si="1"/>
        <v>19550</v>
      </c>
    </row>
    <row r="16" spans="1:11" ht="13.8" x14ac:dyDescent="0.25">
      <c r="A16" s="101" t="s">
        <v>39</v>
      </c>
      <c r="B16" s="39">
        <v>18600</v>
      </c>
      <c r="C16" s="45">
        <v>8700</v>
      </c>
      <c r="D16" s="39">
        <v>3550</v>
      </c>
      <c r="E16" s="45">
        <v>2000</v>
      </c>
      <c r="F16" s="39">
        <v>0</v>
      </c>
      <c r="G16" s="45">
        <v>0</v>
      </c>
      <c r="H16" s="39">
        <v>0</v>
      </c>
      <c r="I16" s="44">
        <f t="shared" si="2"/>
        <v>32850</v>
      </c>
      <c r="J16" s="20">
        <v>50100</v>
      </c>
      <c r="K16" s="33">
        <f t="shared" si="1"/>
        <v>82950</v>
      </c>
    </row>
    <row r="17" spans="1:11" ht="13.8" x14ac:dyDescent="0.25">
      <c r="A17" s="99" t="s">
        <v>40</v>
      </c>
      <c r="B17" s="26">
        <v>22100</v>
      </c>
      <c r="C17" s="27">
        <v>10300</v>
      </c>
      <c r="D17" s="26">
        <v>4350</v>
      </c>
      <c r="E17" s="27">
        <v>7750</v>
      </c>
      <c r="F17" s="26">
        <v>0</v>
      </c>
      <c r="G17" s="27">
        <v>0</v>
      </c>
      <c r="H17" s="26">
        <v>0</v>
      </c>
      <c r="I17" s="28">
        <f t="shared" si="2"/>
        <v>44500</v>
      </c>
      <c r="J17" s="43">
        <v>30200</v>
      </c>
      <c r="K17" s="29">
        <f t="shared" si="1"/>
        <v>74700</v>
      </c>
    </row>
    <row r="18" spans="1:11" ht="13.8" x14ac:dyDescent="0.25">
      <c r="A18" s="100" t="s">
        <v>41</v>
      </c>
      <c r="B18" s="30">
        <v>0</v>
      </c>
      <c r="C18" s="31">
        <v>0</v>
      </c>
      <c r="D18" s="30">
        <v>0</v>
      </c>
      <c r="E18" s="31">
        <v>0</v>
      </c>
      <c r="F18" s="30">
        <v>0</v>
      </c>
      <c r="G18" s="31">
        <v>0</v>
      </c>
      <c r="H18" s="30">
        <v>0</v>
      </c>
      <c r="I18" s="44">
        <f t="shared" si="2"/>
        <v>0</v>
      </c>
      <c r="J18" s="46">
        <v>17550</v>
      </c>
      <c r="K18" s="33">
        <f t="shared" si="1"/>
        <v>17550</v>
      </c>
    </row>
    <row r="19" spans="1:11" ht="13.8" x14ac:dyDescent="0.25">
      <c r="A19" s="99" t="s">
        <v>42</v>
      </c>
      <c r="B19" s="26">
        <v>0</v>
      </c>
      <c r="C19" s="27">
        <v>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8">
        <f t="shared" si="2"/>
        <v>0</v>
      </c>
      <c r="J19" s="43">
        <v>1850</v>
      </c>
      <c r="K19" s="29">
        <f t="shared" si="1"/>
        <v>1850</v>
      </c>
    </row>
    <row r="20" spans="1:11" ht="13.8" x14ac:dyDescent="0.25">
      <c r="A20" s="100" t="s">
        <v>43</v>
      </c>
      <c r="B20" s="30">
        <v>5000</v>
      </c>
      <c r="C20" s="31">
        <v>0</v>
      </c>
      <c r="D20" s="30">
        <v>1600</v>
      </c>
      <c r="E20" s="31">
        <v>0</v>
      </c>
      <c r="F20" s="30">
        <v>126900</v>
      </c>
      <c r="G20" s="31">
        <v>0</v>
      </c>
      <c r="H20" s="30">
        <v>0</v>
      </c>
      <c r="I20" s="44">
        <f t="shared" si="2"/>
        <v>133500</v>
      </c>
      <c r="J20" s="20">
        <v>65100</v>
      </c>
      <c r="K20" s="33">
        <f t="shared" si="1"/>
        <v>198600</v>
      </c>
    </row>
    <row r="21" spans="1:11" ht="14.4" thickBot="1" x14ac:dyDescent="0.3">
      <c r="A21" s="104" t="s">
        <v>25</v>
      </c>
      <c r="B21" s="40">
        <f t="shared" ref="B21:I21" si="3">SUM(B7:B20)</f>
        <v>72550</v>
      </c>
      <c r="C21" s="41">
        <f t="shared" si="3"/>
        <v>85850</v>
      </c>
      <c r="D21" s="40">
        <f t="shared" si="3"/>
        <v>19850</v>
      </c>
      <c r="E21" s="41">
        <f t="shared" si="3"/>
        <v>16250</v>
      </c>
      <c r="F21" s="40">
        <f t="shared" si="3"/>
        <v>126900</v>
      </c>
      <c r="G21" s="41">
        <f t="shared" si="3"/>
        <v>128750</v>
      </c>
      <c r="H21" s="40">
        <f t="shared" si="3"/>
        <v>22050</v>
      </c>
      <c r="I21" s="41">
        <f t="shared" si="3"/>
        <v>472200</v>
      </c>
      <c r="J21" s="41">
        <f>SUM(J7:J20)</f>
        <v>398200</v>
      </c>
      <c r="K21" s="42">
        <f>SUM(K7:K20)</f>
        <v>870400</v>
      </c>
    </row>
    <row r="23" spans="1:11" ht="13.8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t="s">
        <v>55</v>
      </c>
    </row>
    <row r="25" spans="1:11" ht="15.6" x14ac:dyDescent="0.3">
      <c r="A25" s="25" t="s">
        <v>99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4.4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169"/>
      <c r="B27" s="87"/>
      <c r="C27" s="88"/>
      <c r="D27" s="87" t="s">
        <v>2</v>
      </c>
      <c r="E27" s="88"/>
      <c r="F27" s="87"/>
      <c r="G27" s="88"/>
      <c r="H27" s="87"/>
      <c r="I27" s="89" t="s">
        <v>0</v>
      </c>
      <c r="J27" s="88"/>
      <c r="K27" s="90"/>
    </row>
    <row r="28" spans="1:11" x14ac:dyDescent="0.25">
      <c r="A28" s="51" t="s">
        <v>1</v>
      </c>
      <c r="B28" s="91" t="s">
        <v>2</v>
      </c>
      <c r="C28" s="92" t="s">
        <v>2</v>
      </c>
      <c r="D28" s="91" t="s">
        <v>28</v>
      </c>
      <c r="E28" s="92" t="s">
        <v>26</v>
      </c>
      <c r="F28" s="91"/>
      <c r="G28" s="92" t="s">
        <v>3</v>
      </c>
      <c r="H28" s="91" t="s">
        <v>4</v>
      </c>
      <c r="I28" s="93" t="s">
        <v>5</v>
      </c>
      <c r="J28" s="92" t="s">
        <v>6</v>
      </c>
      <c r="K28" s="94"/>
    </row>
    <row r="29" spans="1:11" x14ac:dyDescent="0.25">
      <c r="A29" s="170"/>
      <c r="B29" s="95" t="s">
        <v>7</v>
      </c>
      <c r="C29" s="96" t="s">
        <v>8</v>
      </c>
      <c r="D29" s="95" t="s">
        <v>29</v>
      </c>
      <c r="E29" s="96" t="s">
        <v>9</v>
      </c>
      <c r="F29" s="95" t="s">
        <v>10</v>
      </c>
      <c r="G29" s="96" t="s">
        <v>11</v>
      </c>
      <c r="H29" s="95" t="s">
        <v>11</v>
      </c>
      <c r="I29" s="97" t="s">
        <v>27</v>
      </c>
      <c r="J29" s="96" t="s">
        <v>13</v>
      </c>
      <c r="K29" s="98" t="s">
        <v>14</v>
      </c>
    </row>
    <row r="30" spans="1:11" ht="13.8" x14ac:dyDescent="0.25">
      <c r="A30" s="99" t="s">
        <v>30</v>
      </c>
      <c r="B30" s="26">
        <v>0</v>
      </c>
      <c r="C30" s="27">
        <v>6850</v>
      </c>
      <c r="D30" s="26">
        <v>440</v>
      </c>
      <c r="E30" s="27">
        <v>0</v>
      </c>
      <c r="F30" s="26">
        <v>0</v>
      </c>
      <c r="G30" s="27">
        <v>0</v>
      </c>
      <c r="H30" s="26">
        <v>0</v>
      </c>
      <c r="I30" s="28">
        <f t="shared" ref="I30:I37" si="4">SUM(B30:H30)</f>
        <v>7290</v>
      </c>
      <c r="J30" s="43">
        <v>10390</v>
      </c>
      <c r="K30" s="29">
        <f t="shared" ref="K30:K43" si="5">SUM(I30:J30)</f>
        <v>17680</v>
      </c>
    </row>
    <row r="31" spans="1:11" ht="13.8" x14ac:dyDescent="0.25">
      <c r="A31" s="100" t="s">
        <v>31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44">
        <f t="shared" si="4"/>
        <v>0</v>
      </c>
      <c r="J31" s="20">
        <v>1570</v>
      </c>
      <c r="K31" s="33">
        <f t="shared" si="5"/>
        <v>1570</v>
      </c>
    </row>
    <row r="32" spans="1:11" ht="13.8" x14ac:dyDescent="0.25">
      <c r="A32" s="99" t="s">
        <v>32</v>
      </c>
      <c r="B32" s="26">
        <v>950</v>
      </c>
      <c r="C32" s="27">
        <v>1670</v>
      </c>
      <c r="D32" s="26">
        <v>800</v>
      </c>
      <c r="E32" s="27">
        <v>980</v>
      </c>
      <c r="F32" s="26">
        <v>0</v>
      </c>
      <c r="G32" s="27">
        <v>0</v>
      </c>
      <c r="H32" s="26">
        <v>0</v>
      </c>
      <c r="I32" s="28">
        <f t="shared" si="4"/>
        <v>4400</v>
      </c>
      <c r="J32" s="43">
        <v>5560</v>
      </c>
      <c r="K32" s="29">
        <f t="shared" si="5"/>
        <v>9960</v>
      </c>
    </row>
    <row r="33" spans="1:11" ht="13.8" x14ac:dyDescent="0.25">
      <c r="A33" s="100" t="s">
        <v>33</v>
      </c>
      <c r="B33" s="30">
        <v>2740</v>
      </c>
      <c r="C33" s="31">
        <v>3050</v>
      </c>
      <c r="D33" s="30">
        <v>230</v>
      </c>
      <c r="E33" s="31">
        <v>0</v>
      </c>
      <c r="F33" s="30">
        <v>0</v>
      </c>
      <c r="G33" s="31">
        <v>0</v>
      </c>
      <c r="H33" s="30">
        <v>0</v>
      </c>
      <c r="I33" s="44">
        <f t="shared" si="4"/>
        <v>6020</v>
      </c>
      <c r="J33" s="20">
        <v>4670</v>
      </c>
      <c r="K33" s="33">
        <f t="shared" si="5"/>
        <v>10690</v>
      </c>
    </row>
    <row r="34" spans="1:11" ht="13.8" x14ac:dyDescent="0.25">
      <c r="A34" s="99" t="s">
        <v>34</v>
      </c>
      <c r="B34" s="26">
        <v>510</v>
      </c>
      <c r="C34" s="27">
        <v>170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8">
        <f t="shared" si="4"/>
        <v>680</v>
      </c>
      <c r="J34" s="43">
        <v>1500</v>
      </c>
      <c r="K34" s="29">
        <f t="shared" si="5"/>
        <v>2180</v>
      </c>
    </row>
    <row r="35" spans="1:11" ht="13.8" x14ac:dyDescent="0.25">
      <c r="A35" s="100" t="s">
        <v>35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1">
        <v>11480</v>
      </c>
      <c r="H35" s="30">
        <v>710</v>
      </c>
      <c r="I35" s="44">
        <f t="shared" si="4"/>
        <v>12190</v>
      </c>
      <c r="J35" s="20">
        <v>0</v>
      </c>
      <c r="K35" s="33">
        <f t="shared" si="5"/>
        <v>12190</v>
      </c>
    </row>
    <row r="36" spans="1:11" ht="13.8" x14ac:dyDescent="0.25">
      <c r="A36" s="99" t="s">
        <v>36</v>
      </c>
      <c r="B36" s="26">
        <v>0</v>
      </c>
      <c r="C36" s="27">
        <v>150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8">
        <f t="shared" si="4"/>
        <v>150</v>
      </c>
      <c r="J36" s="43">
        <v>3370</v>
      </c>
      <c r="K36" s="29">
        <f t="shared" si="5"/>
        <v>3520</v>
      </c>
    </row>
    <row r="37" spans="1:11" ht="13.8" x14ac:dyDescent="0.25">
      <c r="A37" s="101" t="s">
        <v>37</v>
      </c>
      <c r="B37" s="39">
        <v>0</v>
      </c>
      <c r="C37" s="45">
        <v>0</v>
      </c>
      <c r="D37" s="39">
        <v>0</v>
      </c>
      <c r="E37" s="45">
        <v>0</v>
      </c>
      <c r="F37" s="39">
        <v>0</v>
      </c>
      <c r="G37" s="45">
        <v>16450</v>
      </c>
      <c r="H37" s="39">
        <v>2390</v>
      </c>
      <c r="I37" s="44">
        <f t="shared" si="4"/>
        <v>18840</v>
      </c>
      <c r="J37" s="20">
        <v>0</v>
      </c>
      <c r="K37" s="33">
        <f t="shared" si="5"/>
        <v>18840</v>
      </c>
    </row>
    <row r="38" spans="1:11" ht="13.8" x14ac:dyDescent="0.25">
      <c r="A38" s="99" t="s">
        <v>38</v>
      </c>
      <c r="B38" s="26">
        <v>360</v>
      </c>
      <c r="C38" s="27">
        <v>160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8">
        <f t="shared" ref="I38:I43" si="6">SUM(B38:H38)</f>
        <v>520</v>
      </c>
      <c r="J38" s="43">
        <v>2740</v>
      </c>
      <c r="K38" s="29">
        <f t="shared" si="5"/>
        <v>3260</v>
      </c>
    </row>
    <row r="39" spans="1:11" ht="13.8" x14ac:dyDescent="0.25">
      <c r="A39" s="101" t="s">
        <v>39</v>
      </c>
      <c r="B39" s="39">
        <v>4000</v>
      </c>
      <c r="C39" s="45">
        <v>1490</v>
      </c>
      <c r="D39" s="39">
        <v>390</v>
      </c>
      <c r="E39" s="45">
        <v>410</v>
      </c>
      <c r="F39" s="39">
        <v>0</v>
      </c>
      <c r="G39" s="45">
        <v>0</v>
      </c>
      <c r="H39" s="39">
        <v>0</v>
      </c>
      <c r="I39" s="44">
        <f t="shared" si="6"/>
        <v>6290</v>
      </c>
      <c r="J39" s="20">
        <v>6350</v>
      </c>
      <c r="K39" s="33">
        <f t="shared" si="5"/>
        <v>12640</v>
      </c>
    </row>
    <row r="40" spans="1:11" ht="13.8" x14ac:dyDescent="0.25">
      <c r="A40" s="99" t="s">
        <v>40</v>
      </c>
      <c r="B40" s="26">
        <v>3450</v>
      </c>
      <c r="C40" s="27">
        <v>1890</v>
      </c>
      <c r="D40" s="26">
        <v>470</v>
      </c>
      <c r="E40" s="27">
        <v>600</v>
      </c>
      <c r="F40" s="26">
        <v>0</v>
      </c>
      <c r="G40" s="27">
        <v>0</v>
      </c>
      <c r="H40" s="26">
        <v>0</v>
      </c>
      <c r="I40" s="28">
        <f t="shared" si="6"/>
        <v>6410</v>
      </c>
      <c r="J40" s="43">
        <v>4210</v>
      </c>
      <c r="K40" s="29">
        <f t="shared" si="5"/>
        <v>10620</v>
      </c>
    </row>
    <row r="41" spans="1:11" ht="13.8" x14ac:dyDescent="0.25">
      <c r="A41" s="100" t="s">
        <v>41</v>
      </c>
      <c r="B41" s="30">
        <v>0</v>
      </c>
      <c r="C41" s="31">
        <v>0</v>
      </c>
      <c r="D41" s="30">
        <v>0</v>
      </c>
      <c r="E41" s="31">
        <v>0</v>
      </c>
      <c r="F41" s="30">
        <v>0</v>
      </c>
      <c r="G41" s="31">
        <v>0</v>
      </c>
      <c r="H41" s="30">
        <v>0</v>
      </c>
      <c r="I41" s="44">
        <f t="shared" si="6"/>
        <v>0</v>
      </c>
      <c r="J41" s="46">
        <v>3250</v>
      </c>
      <c r="K41" s="33">
        <f t="shared" si="5"/>
        <v>3250</v>
      </c>
    </row>
    <row r="42" spans="1:11" ht="13.8" x14ac:dyDescent="0.25">
      <c r="A42" s="99" t="s">
        <v>42</v>
      </c>
      <c r="B42" s="26">
        <v>0</v>
      </c>
      <c r="C42" s="27">
        <v>0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8">
        <f t="shared" si="6"/>
        <v>0</v>
      </c>
      <c r="J42" s="43">
        <v>250</v>
      </c>
      <c r="K42" s="29">
        <f t="shared" si="5"/>
        <v>250</v>
      </c>
    </row>
    <row r="43" spans="1:11" ht="13.8" x14ac:dyDescent="0.25">
      <c r="A43" s="100" t="s">
        <v>43</v>
      </c>
      <c r="B43" s="30">
        <v>1190</v>
      </c>
      <c r="C43" s="31">
        <v>0</v>
      </c>
      <c r="D43" s="30">
        <v>80</v>
      </c>
      <c r="E43" s="31">
        <v>0</v>
      </c>
      <c r="F43" s="30">
        <v>20630</v>
      </c>
      <c r="G43" s="31">
        <v>0</v>
      </c>
      <c r="H43" s="30">
        <v>0</v>
      </c>
      <c r="I43" s="44">
        <f t="shared" si="6"/>
        <v>21900</v>
      </c>
      <c r="J43" s="20">
        <v>8220</v>
      </c>
      <c r="K43" s="33">
        <f t="shared" si="5"/>
        <v>30120</v>
      </c>
    </row>
    <row r="44" spans="1:11" ht="14.4" thickBot="1" x14ac:dyDescent="0.3">
      <c r="A44" s="104" t="s">
        <v>25</v>
      </c>
      <c r="B44" s="40">
        <f t="shared" ref="B44:K44" si="7">SUM(B30:B43)</f>
        <v>13200</v>
      </c>
      <c r="C44" s="41">
        <f t="shared" si="7"/>
        <v>15430</v>
      </c>
      <c r="D44" s="40">
        <f t="shared" si="7"/>
        <v>2410</v>
      </c>
      <c r="E44" s="41">
        <f t="shared" si="7"/>
        <v>1990</v>
      </c>
      <c r="F44" s="40">
        <f t="shared" si="7"/>
        <v>20630</v>
      </c>
      <c r="G44" s="41">
        <f t="shared" si="7"/>
        <v>27930</v>
      </c>
      <c r="H44" s="40">
        <f t="shared" si="7"/>
        <v>3100</v>
      </c>
      <c r="I44" s="41">
        <f t="shared" si="7"/>
        <v>84690</v>
      </c>
      <c r="J44" s="41">
        <f t="shared" si="7"/>
        <v>52080</v>
      </c>
      <c r="K44" s="42">
        <f t="shared" si="7"/>
        <v>136770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03"/>
  <sheetViews>
    <sheetView tabSelected="1" topLeftCell="A61" workbookViewId="0">
      <selection activeCell="A69" sqref="A69"/>
    </sheetView>
  </sheetViews>
  <sheetFormatPr defaultRowHeight="13.2" x14ac:dyDescent="0.25"/>
  <cols>
    <col min="1" max="1" width="25.5546875" customWidth="1"/>
    <col min="2" max="2" width="6.88671875" customWidth="1"/>
    <col min="13" max="13" width="5.33203125" customWidth="1"/>
    <col min="14" max="14" width="26.6640625" customWidth="1"/>
    <col min="15" max="15" width="7.33203125" customWidth="1"/>
  </cols>
  <sheetData>
    <row r="1" spans="1:26" s="201" customFormat="1" ht="30.6" customHeight="1" x14ac:dyDescent="0.4">
      <c r="A1" s="229" t="s">
        <v>141</v>
      </c>
      <c r="B1" s="230"/>
      <c r="C1" s="230"/>
      <c r="D1" s="230"/>
      <c r="E1" s="230"/>
      <c r="F1" s="230"/>
      <c r="G1" s="230"/>
      <c r="H1" s="231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201" customFormat="1" x14ac:dyDescent="0.25">
      <c r="A2" s="230"/>
      <c r="B2" s="263" t="s">
        <v>166</v>
      </c>
      <c r="C2" s="265" t="s">
        <v>158</v>
      </c>
      <c r="D2" s="265" t="s">
        <v>159</v>
      </c>
      <c r="E2" s="266" t="s">
        <v>160</v>
      </c>
      <c r="F2" s="265" t="s">
        <v>161</v>
      </c>
      <c r="G2" s="264" t="s">
        <v>10</v>
      </c>
      <c r="H2" s="265" t="s">
        <v>163</v>
      </c>
      <c r="I2" s="265" t="s">
        <v>162</v>
      </c>
      <c r="J2" s="267" t="s">
        <v>164</v>
      </c>
      <c r="K2" s="261" t="s">
        <v>165</v>
      </c>
      <c r="L2" s="262" t="s">
        <v>52</v>
      </c>
      <c r="M2" s="230"/>
      <c r="N2" s="230"/>
      <c r="O2" s="263" t="s">
        <v>166</v>
      </c>
      <c r="P2" s="265" t="s">
        <v>158</v>
      </c>
      <c r="Q2" s="265" t="s">
        <v>159</v>
      </c>
      <c r="R2" s="266" t="s">
        <v>160</v>
      </c>
      <c r="S2" s="265" t="s">
        <v>161</v>
      </c>
      <c r="T2" s="264" t="s">
        <v>10</v>
      </c>
      <c r="U2" s="265" t="s">
        <v>163</v>
      </c>
      <c r="V2" s="265" t="s">
        <v>162</v>
      </c>
      <c r="W2" s="267" t="s">
        <v>164</v>
      </c>
      <c r="X2" s="261" t="s">
        <v>165</v>
      </c>
      <c r="Y2" s="262" t="s">
        <v>52</v>
      </c>
      <c r="Z2" s="230"/>
    </row>
    <row r="3" spans="1:26" s="201" customFormat="1" ht="13.2" customHeight="1" x14ac:dyDescent="0.25">
      <c r="A3" s="232"/>
      <c r="B3" s="264"/>
      <c r="C3" s="265"/>
      <c r="D3" s="265"/>
      <c r="E3" s="266"/>
      <c r="F3" s="265"/>
      <c r="G3" s="264"/>
      <c r="H3" s="265"/>
      <c r="I3" s="265"/>
      <c r="J3" s="267"/>
      <c r="K3" s="261"/>
      <c r="L3" s="262"/>
      <c r="M3" s="230"/>
      <c r="N3" s="230"/>
      <c r="O3" s="264"/>
      <c r="P3" s="265"/>
      <c r="Q3" s="265"/>
      <c r="R3" s="266"/>
      <c r="S3" s="265"/>
      <c r="T3" s="264"/>
      <c r="U3" s="265"/>
      <c r="V3" s="265"/>
      <c r="W3" s="267"/>
      <c r="X3" s="261"/>
      <c r="Y3" s="262"/>
      <c r="Z3" s="230"/>
    </row>
    <row r="4" spans="1:26" s="201" customFormat="1" x14ac:dyDescent="0.25">
      <c r="A4" s="230"/>
      <c r="B4" s="264"/>
      <c r="C4" s="265"/>
      <c r="D4" s="265"/>
      <c r="E4" s="266"/>
      <c r="F4" s="265"/>
      <c r="G4" s="264"/>
      <c r="H4" s="265"/>
      <c r="I4" s="265"/>
      <c r="J4" s="267"/>
      <c r="K4" s="261"/>
      <c r="L4" s="262"/>
      <c r="M4" s="230"/>
      <c r="N4" s="230"/>
      <c r="O4" s="264"/>
      <c r="P4" s="265"/>
      <c r="Q4" s="265"/>
      <c r="R4" s="266"/>
      <c r="S4" s="265"/>
      <c r="T4" s="264"/>
      <c r="U4" s="265"/>
      <c r="V4" s="265"/>
      <c r="W4" s="267"/>
      <c r="X4" s="261"/>
      <c r="Y4" s="262"/>
      <c r="Z4" s="230"/>
    </row>
    <row r="5" spans="1:26" s="201" customFormat="1" x14ac:dyDescent="0.25">
      <c r="A5" s="232" t="s">
        <v>138</v>
      </c>
      <c r="B5" s="234">
        <v>2000</v>
      </c>
      <c r="C5" s="235">
        <f>'2000_N'!Q5</f>
        <v>20850</v>
      </c>
      <c r="D5" s="235">
        <f>'2000_N'!R5</f>
        <v>44650</v>
      </c>
      <c r="E5" s="235">
        <f>'2000_N'!S5</f>
        <v>2200</v>
      </c>
      <c r="F5" s="235">
        <f>'2000_N'!T5</f>
        <v>0</v>
      </c>
      <c r="G5" s="235">
        <f>'2000_N'!U5</f>
        <v>0</v>
      </c>
      <c r="H5" s="235">
        <f>'2000_N'!V5</f>
        <v>0</v>
      </c>
      <c r="I5" s="235">
        <f>'2000_N'!W5</f>
        <v>0</v>
      </c>
      <c r="J5" s="235">
        <f>'2000_N'!X5</f>
        <v>67700</v>
      </c>
      <c r="K5" s="235">
        <f>'2000_N'!Y5</f>
        <v>80900</v>
      </c>
      <c r="L5" s="235">
        <f>'2000_N'!Z5</f>
        <v>148600</v>
      </c>
      <c r="M5" s="230"/>
      <c r="N5" s="232" t="s">
        <v>169</v>
      </c>
      <c r="O5" s="234">
        <v>2000</v>
      </c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0"/>
    </row>
    <row r="6" spans="1:26" s="201" customFormat="1" x14ac:dyDescent="0.25">
      <c r="A6" s="230"/>
      <c r="B6" s="234">
        <v>2001</v>
      </c>
      <c r="C6" s="235">
        <f>'2001_N'!Q5</f>
        <v>20150</v>
      </c>
      <c r="D6" s="235">
        <f>'2001_N'!R5</f>
        <v>44650</v>
      </c>
      <c r="E6" s="235">
        <f>'2001_N'!S5</f>
        <v>2200</v>
      </c>
      <c r="F6" s="235">
        <f>'2001_N'!T5</f>
        <v>0</v>
      </c>
      <c r="G6" s="235">
        <f>'2001_N'!U5</f>
        <v>0</v>
      </c>
      <c r="H6" s="235">
        <f>'2001_N'!V5</f>
        <v>0</v>
      </c>
      <c r="I6" s="235">
        <f>'2001_N'!W5</f>
        <v>0</v>
      </c>
      <c r="J6" s="235">
        <f>'2001_N'!X5</f>
        <v>67000</v>
      </c>
      <c r="K6" s="235">
        <f>'2001_N'!Y5</f>
        <v>82200</v>
      </c>
      <c r="L6" s="235">
        <f>'2001_N'!Z5</f>
        <v>149200</v>
      </c>
      <c r="M6" s="230"/>
      <c r="N6" s="230"/>
      <c r="O6" s="234">
        <v>2001</v>
      </c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0"/>
    </row>
    <row r="7" spans="1:26" s="201" customFormat="1" x14ac:dyDescent="0.25">
      <c r="A7" s="230" t="s">
        <v>15</v>
      </c>
      <c r="B7" s="234">
        <v>2002</v>
      </c>
      <c r="C7" s="235">
        <v>18050</v>
      </c>
      <c r="D7" s="235">
        <v>38650</v>
      </c>
      <c r="E7" s="235">
        <v>1850</v>
      </c>
      <c r="F7" s="235">
        <v>0</v>
      </c>
      <c r="G7" s="235">
        <v>0</v>
      </c>
      <c r="H7" s="235">
        <v>0</v>
      </c>
      <c r="I7" s="235">
        <v>0</v>
      </c>
      <c r="J7" s="235">
        <v>58550</v>
      </c>
      <c r="K7" s="235">
        <v>81550</v>
      </c>
      <c r="L7" s="235">
        <v>140100</v>
      </c>
      <c r="M7" s="230"/>
      <c r="N7" s="230" t="s">
        <v>17</v>
      </c>
      <c r="O7" s="234">
        <v>2002</v>
      </c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0"/>
    </row>
    <row r="8" spans="1:26" s="201" customFormat="1" x14ac:dyDescent="0.25">
      <c r="A8" s="230" t="s">
        <v>16</v>
      </c>
      <c r="B8" s="234">
        <v>2003</v>
      </c>
      <c r="C8" s="235">
        <v>17150</v>
      </c>
      <c r="D8" s="235">
        <v>38650</v>
      </c>
      <c r="E8" s="235">
        <v>1850</v>
      </c>
      <c r="F8" s="235">
        <v>0</v>
      </c>
      <c r="G8" s="235">
        <v>0</v>
      </c>
      <c r="H8" s="235">
        <v>0</v>
      </c>
      <c r="I8" s="235">
        <v>0</v>
      </c>
      <c r="J8" s="235">
        <v>57650</v>
      </c>
      <c r="K8" s="235">
        <v>83300</v>
      </c>
      <c r="L8" s="235">
        <v>140950</v>
      </c>
      <c r="M8" s="230"/>
      <c r="N8" s="230" t="s">
        <v>18</v>
      </c>
      <c r="O8" s="234">
        <v>2003</v>
      </c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0"/>
    </row>
    <row r="9" spans="1:26" s="201" customFormat="1" x14ac:dyDescent="0.25">
      <c r="A9" s="230"/>
      <c r="B9" s="234">
        <v>2004</v>
      </c>
      <c r="C9" s="235">
        <v>14850</v>
      </c>
      <c r="D9" s="235">
        <v>36400</v>
      </c>
      <c r="E9" s="235">
        <v>2350</v>
      </c>
      <c r="F9" s="235">
        <v>0</v>
      </c>
      <c r="G9" s="235">
        <v>0</v>
      </c>
      <c r="H9" s="235">
        <v>0</v>
      </c>
      <c r="I9" s="235">
        <v>0</v>
      </c>
      <c r="J9" s="235">
        <v>53600</v>
      </c>
      <c r="K9" s="235">
        <v>83200</v>
      </c>
      <c r="L9" s="235">
        <v>136800</v>
      </c>
      <c r="M9" s="230"/>
      <c r="N9" s="230" t="s">
        <v>19</v>
      </c>
      <c r="O9" s="234">
        <v>2004</v>
      </c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0"/>
    </row>
    <row r="10" spans="1:26" s="201" customFormat="1" x14ac:dyDescent="0.25">
      <c r="A10" s="230"/>
      <c r="B10" s="234">
        <v>2005</v>
      </c>
      <c r="C10" s="235">
        <v>15100</v>
      </c>
      <c r="D10" s="235">
        <v>36400</v>
      </c>
      <c r="E10" s="235">
        <v>2350</v>
      </c>
      <c r="F10" s="235">
        <v>0</v>
      </c>
      <c r="G10" s="235">
        <v>0</v>
      </c>
      <c r="H10" s="235">
        <v>0</v>
      </c>
      <c r="I10" s="235">
        <v>0</v>
      </c>
      <c r="J10" s="235">
        <v>53850</v>
      </c>
      <c r="K10" s="235">
        <v>82700</v>
      </c>
      <c r="L10" s="235">
        <v>136550</v>
      </c>
      <c r="M10" s="230"/>
      <c r="N10" s="230" t="s">
        <v>20</v>
      </c>
      <c r="O10" s="234">
        <v>2005</v>
      </c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0"/>
    </row>
    <row r="11" spans="1:26" s="201" customFormat="1" x14ac:dyDescent="0.25">
      <c r="A11" s="230"/>
      <c r="B11" s="234">
        <v>2006</v>
      </c>
      <c r="C11" s="235">
        <v>13650</v>
      </c>
      <c r="D11" s="235">
        <v>39500</v>
      </c>
      <c r="E11" s="235">
        <v>3050</v>
      </c>
      <c r="F11" s="235">
        <v>0</v>
      </c>
      <c r="G11" s="235">
        <v>0</v>
      </c>
      <c r="H11" s="235">
        <v>0</v>
      </c>
      <c r="I11" s="235">
        <v>0</v>
      </c>
      <c r="J11" s="235">
        <v>56200</v>
      </c>
      <c r="K11" s="235">
        <v>82800</v>
      </c>
      <c r="L11" s="235">
        <v>139000</v>
      </c>
      <c r="M11" s="230"/>
      <c r="N11" s="230" t="s">
        <v>21</v>
      </c>
      <c r="O11" s="234">
        <v>2006</v>
      </c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0"/>
    </row>
    <row r="12" spans="1:26" s="201" customFormat="1" x14ac:dyDescent="0.25">
      <c r="A12" s="230"/>
      <c r="B12" s="234">
        <v>2007</v>
      </c>
      <c r="C12" s="235">
        <v>13650</v>
      </c>
      <c r="D12" s="235">
        <v>39500</v>
      </c>
      <c r="E12" s="235">
        <v>3050</v>
      </c>
      <c r="F12" s="235">
        <v>0</v>
      </c>
      <c r="G12" s="235">
        <v>0</v>
      </c>
      <c r="H12" s="235">
        <v>0</v>
      </c>
      <c r="I12" s="235">
        <v>0</v>
      </c>
      <c r="J12" s="235">
        <v>56200</v>
      </c>
      <c r="K12" s="235">
        <v>82800</v>
      </c>
      <c r="L12" s="235">
        <v>139000</v>
      </c>
      <c r="M12" s="230"/>
      <c r="N12" s="230" t="s">
        <v>22</v>
      </c>
      <c r="O12" s="234">
        <v>2007</v>
      </c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0"/>
    </row>
    <row r="13" spans="1:26" s="201" customFormat="1" x14ac:dyDescent="0.25">
      <c r="A13" s="230"/>
      <c r="B13" s="234">
        <v>2008</v>
      </c>
      <c r="C13" s="235">
        <v>16050</v>
      </c>
      <c r="D13" s="235">
        <v>45250</v>
      </c>
      <c r="E13" s="235">
        <v>1900</v>
      </c>
      <c r="F13" s="235">
        <v>0</v>
      </c>
      <c r="G13" s="235">
        <v>0</v>
      </c>
      <c r="H13" s="235">
        <v>0</v>
      </c>
      <c r="I13" s="235">
        <v>0</v>
      </c>
      <c r="J13" s="235">
        <v>63200</v>
      </c>
      <c r="K13" s="235">
        <v>82150</v>
      </c>
      <c r="L13" s="235">
        <v>145350</v>
      </c>
      <c r="M13" s="230"/>
      <c r="N13" s="230" t="s">
        <v>23</v>
      </c>
      <c r="O13" s="234">
        <v>2008</v>
      </c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0"/>
    </row>
    <row r="14" spans="1:26" s="201" customFormat="1" x14ac:dyDescent="0.25">
      <c r="A14" s="230"/>
      <c r="B14" s="234">
        <v>2009</v>
      </c>
      <c r="C14" s="235">
        <v>14750</v>
      </c>
      <c r="D14" s="235">
        <v>45250</v>
      </c>
      <c r="E14" s="235">
        <v>1900</v>
      </c>
      <c r="F14" s="235">
        <v>0</v>
      </c>
      <c r="G14" s="235">
        <v>0</v>
      </c>
      <c r="H14" s="235">
        <v>0</v>
      </c>
      <c r="I14" s="235">
        <v>0</v>
      </c>
      <c r="J14" s="235">
        <v>61900</v>
      </c>
      <c r="K14" s="235">
        <v>81200</v>
      </c>
      <c r="L14" s="235">
        <v>143100</v>
      </c>
      <c r="M14" s="230"/>
      <c r="N14" s="230" t="s">
        <v>24</v>
      </c>
      <c r="O14" s="234">
        <v>2009</v>
      </c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0"/>
    </row>
    <row r="15" spans="1:26" s="201" customFormat="1" x14ac:dyDescent="0.25">
      <c r="A15" s="230"/>
      <c r="B15" s="234">
        <v>2010</v>
      </c>
      <c r="C15" s="235">
        <v>14350</v>
      </c>
      <c r="D15" s="235">
        <v>48700</v>
      </c>
      <c r="E15" s="235">
        <v>1250</v>
      </c>
      <c r="F15" s="235">
        <v>0</v>
      </c>
      <c r="G15" s="235">
        <v>0</v>
      </c>
      <c r="H15" s="235">
        <v>0</v>
      </c>
      <c r="I15" s="235">
        <v>0</v>
      </c>
      <c r="J15" s="235">
        <v>64300</v>
      </c>
      <c r="K15" s="235">
        <v>84300</v>
      </c>
      <c r="L15" s="235">
        <v>148600</v>
      </c>
      <c r="M15" s="230"/>
      <c r="N15" s="230"/>
      <c r="O15" s="234">
        <v>2010</v>
      </c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0"/>
    </row>
    <row r="16" spans="1:26" s="201" customFormat="1" x14ac:dyDescent="0.25">
      <c r="A16" s="230"/>
      <c r="B16" s="234">
        <v>2011</v>
      </c>
      <c r="C16" s="235">
        <v>15600</v>
      </c>
      <c r="D16" s="235">
        <v>48700</v>
      </c>
      <c r="E16" s="235">
        <v>1250</v>
      </c>
      <c r="F16" s="235">
        <v>0</v>
      </c>
      <c r="G16" s="235">
        <v>0</v>
      </c>
      <c r="H16" s="235">
        <v>0</v>
      </c>
      <c r="I16" s="235">
        <v>0</v>
      </c>
      <c r="J16" s="235">
        <v>65550</v>
      </c>
      <c r="K16" s="235">
        <v>81700</v>
      </c>
      <c r="L16" s="235">
        <v>147250</v>
      </c>
      <c r="M16" s="230"/>
      <c r="N16" s="230"/>
      <c r="O16" s="234">
        <v>2011</v>
      </c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0"/>
    </row>
    <row r="17" spans="1:26" s="201" customFormat="1" x14ac:dyDescent="0.25">
      <c r="A17" s="230"/>
      <c r="B17" s="234">
        <v>2012</v>
      </c>
      <c r="C17" s="235">
        <v>15400</v>
      </c>
      <c r="D17" s="235">
        <v>49900</v>
      </c>
      <c r="E17" s="235">
        <v>1950</v>
      </c>
      <c r="F17" s="235">
        <v>0</v>
      </c>
      <c r="G17" s="235">
        <v>0</v>
      </c>
      <c r="H17" s="235">
        <v>0</v>
      </c>
      <c r="I17" s="235">
        <v>0</v>
      </c>
      <c r="J17" s="235">
        <v>67250</v>
      </c>
      <c r="K17" s="235">
        <v>78900</v>
      </c>
      <c r="L17" s="235">
        <v>146150</v>
      </c>
      <c r="M17" s="230"/>
      <c r="N17" s="230"/>
      <c r="O17" s="234">
        <v>2012</v>
      </c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0"/>
    </row>
    <row r="18" spans="1:26" s="201" customFormat="1" x14ac:dyDescent="0.25">
      <c r="A18" s="230"/>
      <c r="B18" s="234">
        <v>2013</v>
      </c>
      <c r="C18" s="235">
        <v>14650</v>
      </c>
      <c r="D18" s="235">
        <v>49900</v>
      </c>
      <c r="E18" s="235">
        <v>1950</v>
      </c>
      <c r="F18" s="235">
        <v>0</v>
      </c>
      <c r="G18" s="235">
        <v>0</v>
      </c>
      <c r="H18" s="235">
        <v>0</v>
      </c>
      <c r="I18" s="235">
        <v>0</v>
      </c>
      <c r="J18" s="235">
        <v>66500</v>
      </c>
      <c r="K18" s="235">
        <v>79200</v>
      </c>
      <c r="L18" s="235">
        <v>145700</v>
      </c>
      <c r="M18" s="230"/>
      <c r="N18" s="230"/>
      <c r="O18" s="234">
        <v>2013</v>
      </c>
      <c r="P18" s="235">
        <v>56850</v>
      </c>
      <c r="Q18" s="235">
        <v>31900</v>
      </c>
      <c r="R18" s="235">
        <v>14850</v>
      </c>
      <c r="S18" s="235">
        <v>65050</v>
      </c>
      <c r="T18" s="235">
        <v>106100</v>
      </c>
      <c r="U18" s="235">
        <v>94100</v>
      </c>
      <c r="V18" s="235">
        <v>18400</v>
      </c>
      <c r="W18" s="235">
        <v>387250</v>
      </c>
      <c r="X18" s="235">
        <v>155350</v>
      </c>
      <c r="Y18" s="235">
        <v>542600</v>
      </c>
      <c r="Z18" s="230"/>
    </row>
    <row r="19" spans="1:26" s="201" customFormat="1" x14ac:dyDescent="0.25">
      <c r="A19" s="230"/>
      <c r="B19" s="234">
        <v>2014</v>
      </c>
      <c r="C19" s="235">
        <v>14900</v>
      </c>
      <c r="D19" s="235">
        <v>44900</v>
      </c>
      <c r="E19" s="235">
        <v>1650</v>
      </c>
      <c r="F19" s="235">
        <v>0</v>
      </c>
      <c r="G19" s="235">
        <v>0</v>
      </c>
      <c r="H19" s="235">
        <v>0</v>
      </c>
      <c r="I19" s="235">
        <v>0</v>
      </c>
      <c r="J19" s="235">
        <v>61450</v>
      </c>
      <c r="K19" s="235">
        <v>80700</v>
      </c>
      <c r="L19" s="235">
        <v>142150</v>
      </c>
      <c r="M19" s="230"/>
      <c r="N19" s="230"/>
      <c r="O19" s="234">
        <v>2014</v>
      </c>
      <c r="P19" s="235">
        <v>57200</v>
      </c>
      <c r="Q19" s="235">
        <v>30100</v>
      </c>
      <c r="R19" s="235">
        <v>12200</v>
      </c>
      <c r="S19" s="235">
        <v>60450</v>
      </c>
      <c r="T19" s="235">
        <v>119000</v>
      </c>
      <c r="U19" s="235">
        <v>94450</v>
      </c>
      <c r="V19" s="235">
        <v>18050</v>
      </c>
      <c r="W19" s="235">
        <v>391450</v>
      </c>
      <c r="X19" s="235">
        <v>152450</v>
      </c>
      <c r="Y19" s="235">
        <v>543900</v>
      </c>
      <c r="Z19" s="230"/>
    </row>
    <row r="20" spans="1:26" s="201" customFormat="1" x14ac:dyDescent="0.25">
      <c r="A20" s="230"/>
      <c r="B20" s="234">
        <v>2015</v>
      </c>
      <c r="C20" s="235">
        <v>15250</v>
      </c>
      <c r="D20" s="235">
        <v>44900</v>
      </c>
      <c r="E20" s="235">
        <v>1650</v>
      </c>
      <c r="F20" s="235">
        <v>0</v>
      </c>
      <c r="G20" s="235">
        <v>0</v>
      </c>
      <c r="H20" s="235">
        <v>0</v>
      </c>
      <c r="I20" s="235">
        <v>0</v>
      </c>
      <c r="J20" s="235">
        <v>61800</v>
      </c>
      <c r="K20" s="235">
        <v>81350</v>
      </c>
      <c r="L20" s="235">
        <v>143150</v>
      </c>
      <c r="M20" s="230"/>
      <c r="N20" s="230"/>
      <c r="O20" s="234">
        <v>2015</v>
      </c>
      <c r="P20" s="235">
        <v>58250</v>
      </c>
      <c r="Q20" s="235">
        <v>30100</v>
      </c>
      <c r="R20" s="235">
        <v>12200</v>
      </c>
      <c r="S20" s="235">
        <v>61050</v>
      </c>
      <c r="T20" s="235">
        <v>119900</v>
      </c>
      <c r="U20" s="235">
        <v>104750</v>
      </c>
      <c r="V20" s="235">
        <v>17900</v>
      </c>
      <c r="W20" s="235">
        <v>404150</v>
      </c>
      <c r="X20" s="235">
        <v>144850</v>
      </c>
      <c r="Y20" s="235">
        <v>549000</v>
      </c>
      <c r="Z20" s="230"/>
    </row>
    <row r="21" spans="1:26" s="201" customFormat="1" x14ac:dyDescent="0.25">
      <c r="A21" s="230"/>
      <c r="B21" s="234">
        <v>2016</v>
      </c>
      <c r="C21" s="235">
        <v>17090</v>
      </c>
      <c r="D21" s="235">
        <v>49360</v>
      </c>
      <c r="E21" s="235">
        <v>1380</v>
      </c>
      <c r="F21" s="235">
        <v>0</v>
      </c>
      <c r="G21" s="235">
        <v>0</v>
      </c>
      <c r="H21" s="235">
        <v>0</v>
      </c>
      <c r="I21" s="235">
        <v>0</v>
      </c>
      <c r="J21" s="235">
        <v>67830</v>
      </c>
      <c r="K21" s="235">
        <v>81360</v>
      </c>
      <c r="L21" s="235">
        <v>149190</v>
      </c>
      <c r="M21" s="230"/>
      <c r="N21" s="230"/>
      <c r="O21" s="234">
        <v>2016</v>
      </c>
      <c r="P21" s="235">
        <v>55830</v>
      </c>
      <c r="Q21" s="235">
        <v>23860</v>
      </c>
      <c r="R21" s="235">
        <v>16270</v>
      </c>
      <c r="S21" s="235">
        <v>65330</v>
      </c>
      <c r="T21" s="235">
        <v>124030</v>
      </c>
      <c r="U21" s="235">
        <v>110509.5238095238</v>
      </c>
      <c r="V21" s="235">
        <v>18780</v>
      </c>
      <c r="W21" s="235">
        <v>414609.52380952379</v>
      </c>
      <c r="X21" s="235">
        <v>142590</v>
      </c>
      <c r="Y21" s="235">
        <v>557199.52380952379</v>
      </c>
      <c r="Z21" s="230"/>
    </row>
    <row r="22" spans="1:26" s="201" customFormat="1" x14ac:dyDescent="0.25">
      <c r="A22" s="230"/>
      <c r="B22" s="234">
        <v>2017</v>
      </c>
      <c r="C22" s="235">
        <v>17120</v>
      </c>
      <c r="D22" s="235">
        <v>49360</v>
      </c>
      <c r="E22" s="235">
        <v>1380</v>
      </c>
      <c r="F22" s="235">
        <v>0</v>
      </c>
      <c r="G22" s="235">
        <v>0</v>
      </c>
      <c r="H22" s="235">
        <v>0</v>
      </c>
      <c r="I22" s="235">
        <v>0</v>
      </c>
      <c r="J22" s="235">
        <v>67860</v>
      </c>
      <c r="K22" s="235">
        <v>78200</v>
      </c>
      <c r="L22" s="235">
        <v>146060</v>
      </c>
      <c r="M22" s="230"/>
      <c r="N22" s="230"/>
      <c r="O22" s="234">
        <v>2017</v>
      </c>
      <c r="P22" s="235">
        <v>53580</v>
      </c>
      <c r="Q22" s="235">
        <v>23860</v>
      </c>
      <c r="R22" s="235">
        <v>16270</v>
      </c>
      <c r="S22" s="235">
        <v>73340</v>
      </c>
      <c r="T22" s="235">
        <v>129390</v>
      </c>
      <c r="U22" s="235">
        <v>114830</v>
      </c>
      <c r="V22" s="235">
        <v>20620</v>
      </c>
      <c r="W22" s="235">
        <v>431890</v>
      </c>
      <c r="X22" s="235">
        <v>131900</v>
      </c>
      <c r="Y22" s="235">
        <v>563790</v>
      </c>
      <c r="Z22" s="230"/>
    </row>
    <row r="23" spans="1:26" s="201" customFormat="1" x14ac:dyDescent="0.25">
      <c r="A23" s="230"/>
      <c r="B23" s="238">
        <v>2018</v>
      </c>
      <c r="C23" s="236">
        <f>'2018_NP'!Q6</f>
        <v>3850</v>
      </c>
      <c r="D23" s="236">
        <f>'2018_NP'!R6</f>
        <v>200</v>
      </c>
      <c r="E23" s="236">
        <f>'2018_NP'!S6</f>
        <v>2100</v>
      </c>
      <c r="F23" s="236">
        <f>'2018_NP'!T6</f>
        <v>0</v>
      </c>
      <c r="G23" s="236">
        <f>'2018_NP'!U6</f>
        <v>72800</v>
      </c>
      <c r="H23" s="236">
        <f>'2018_NP'!V6</f>
        <v>0</v>
      </c>
      <c r="I23" s="236">
        <f>'2018_NP'!W6</f>
        <v>0</v>
      </c>
      <c r="J23" s="236">
        <f>'2018_NP'!X6</f>
        <v>78950</v>
      </c>
      <c r="K23" s="236">
        <f>'2018_NP'!Y6</f>
        <v>71700</v>
      </c>
      <c r="L23" s="236">
        <f>'2018_NP'!Z6</f>
        <v>150650</v>
      </c>
      <c r="M23" s="230"/>
      <c r="N23" s="230"/>
      <c r="O23" s="238">
        <v>2018</v>
      </c>
      <c r="P23" s="236">
        <f>'2018_NP'!Q10</f>
        <v>48100</v>
      </c>
      <c r="Q23" s="236">
        <f>'2018_NP'!R10</f>
        <v>18430</v>
      </c>
      <c r="R23" s="236">
        <f>'2018_NP'!S10</f>
        <v>12170</v>
      </c>
      <c r="S23" s="236">
        <f>'2018_NP'!T10</f>
        <v>70900</v>
      </c>
      <c r="T23" s="236">
        <f>'2018_NP'!U10</f>
        <v>120900</v>
      </c>
      <c r="U23" s="236">
        <f>'2018_NP'!V10</f>
        <v>117100</v>
      </c>
      <c r="V23" s="236">
        <f>'2018_NP'!W10</f>
        <v>22600</v>
      </c>
      <c r="W23" s="236">
        <f>'2018_NP'!X10</f>
        <v>410200</v>
      </c>
      <c r="X23" s="236">
        <f>'2018_NP'!Y10</f>
        <v>125600</v>
      </c>
      <c r="Y23" s="236">
        <f>'2018_NP'!Z10</f>
        <v>535800</v>
      </c>
      <c r="Z23" s="230"/>
    </row>
    <row r="24" spans="1:26" s="240" customFormat="1" x14ac:dyDescent="0.25"/>
    <row r="25" spans="1:26" s="201" customFormat="1" x14ac:dyDescent="0.25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</row>
    <row r="26" spans="1:26" s="201" customFormat="1" ht="21" x14ac:dyDescent="0.4">
      <c r="A26" s="229" t="s">
        <v>142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</row>
    <row r="27" spans="1:26" s="201" customFormat="1" x14ac:dyDescent="0.25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</row>
    <row r="28" spans="1:26" s="201" customFormat="1" x14ac:dyDescent="0.25">
      <c r="A28" s="230"/>
      <c r="B28" s="263" t="s">
        <v>166</v>
      </c>
      <c r="C28" s="265" t="s">
        <v>158</v>
      </c>
      <c r="D28" s="265" t="s">
        <v>159</v>
      </c>
      <c r="E28" s="266" t="s">
        <v>160</v>
      </c>
      <c r="F28" s="265" t="s">
        <v>161</v>
      </c>
      <c r="G28" s="264" t="s">
        <v>10</v>
      </c>
      <c r="H28" s="265" t="s">
        <v>163</v>
      </c>
      <c r="I28" s="265" t="s">
        <v>162</v>
      </c>
      <c r="J28" s="267" t="s">
        <v>164</v>
      </c>
      <c r="K28" s="261" t="s">
        <v>165</v>
      </c>
      <c r="L28" s="262" t="s">
        <v>52</v>
      </c>
      <c r="M28" s="230"/>
      <c r="N28" s="230"/>
      <c r="O28" s="263" t="s">
        <v>166</v>
      </c>
      <c r="P28" s="265" t="s">
        <v>158</v>
      </c>
      <c r="Q28" s="265" t="s">
        <v>159</v>
      </c>
      <c r="R28" s="266" t="s">
        <v>160</v>
      </c>
      <c r="S28" s="265" t="s">
        <v>161</v>
      </c>
      <c r="T28" s="264" t="s">
        <v>10</v>
      </c>
      <c r="U28" s="265" t="s">
        <v>163</v>
      </c>
      <c r="V28" s="265" t="s">
        <v>162</v>
      </c>
      <c r="W28" s="267" t="s">
        <v>164</v>
      </c>
      <c r="X28" s="261" t="s">
        <v>165</v>
      </c>
      <c r="Y28" s="262" t="s">
        <v>52</v>
      </c>
      <c r="Z28" s="230"/>
    </row>
    <row r="29" spans="1:26" s="201" customFormat="1" x14ac:dyDescent="0.25">
      <c r="A29" s="230"/>
      <c r="B29" s="264"/>
      <c r="C29" s="265"/>
      <c r="D29" s="265"/>
      <c r="E29" s="266"/>
      <c r="F29" s="265"/>
      <c r="G29" s="264"/>
      <c r="H29" s="265"/>
      <c r="I29" s="265"/>
      <c r="J29" s="267"/>
      <c r="K29" s="261"/>
      <c r="L29" s="262"/>
      <c r="M29" s="230"/>
      <c r="N29" s="230"/>
      <c r="O29" s="264"/>
      <c r="P29" s="265"/>
      <c r="Q29" s="265"/>
      <c r="R29" s="266"/>
      <c r="S29" s="265"/>
      <c r="T29" s="264"/>
      <c r="U29" s="265"/>
      <c r="V29" s="265"/>
      <c r="W29" s="267"/>
      <c r="X29" s="261"/>
      <c r="Y29" s="262"/>
      <c r="Z29" s="230"/>
    </row>
    <row r="30" spans="1:26" s="201" customFormat="1" x14ac:dyDescent="0.25">
      <c r="A30" s="230"/>
      <c r="B30" s="264"/>
      <c r="C30" s="265"/>
      <c r="D30" s="265"/>
      <c r="E30" s="266"/>
      <c r="F30" s="265"/>
      <c r="G30" s="264"/>
      <c r="H30" s="265"/>
      <c r="I30" s="265"/>
      <c r="J30" s="267"/>
      <c r="K30" s="261"/>
      <c r="L30" s="262"/>
      <c r="M30" s="230"/>
      <c r="N30" s="230"/>
      <c r="O30" s="264"/>
      <c r="P30" s="265"/>
      <c r="Q30" s="265"/>
      <c r="R30" s="266"/>
      <c r="S30" s="265"/>
      <c r="T30" s="264"/>
      <c r="U30" s="265"/>
      <c r="V30" s="265"/>
      <c r="W30" s="267"/>
      <c r="X30" s="261"/>
      <c r="Y30" s="262"/>
      <c r="Z30" s="230"/>
    </row>
    <row r="31" spans="1:26" s="201" customFormat="1" x14ac:dyDescent="0.25">
      <c r="A31" s="232" t="s">
        <v>138</v>
      </c>
      <c r="B31" s="234">
        <v>2000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0"/>
      <c r="N31" s="232" t="s">
        <v>169</v>
      </c>
      <c r="O31" s="234">
        <v>2000</v>
      </c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0"/>
    </row>
    <row r="32" spans="1:26" s="201" customFormat="1" x14ac:dyDescent="0.25">
      <c r="A32" s="230"/>
      <c r="B32" s="234">
        <v>2001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0"/>
      <c r="N32" s="230"/>
      <c r="O32" s="234">
        <v>2001</v>
      </c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0"/>
    </row>
    <row r="33" spans="1:26" s="201" customFormat="1" x14ac:dyDescent="0.25">
      <c r="A33" s="230" t="s">
        <v>15</v>
      </c>
      <c r="B33" s="234">
        <v>2002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0"/>
      <c r="N33" s="230" t="s">
        <v>17</v>
      </c>
      <c r="O33" s="234">
        <v>2002</v>
      </c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0"/>
    </row>
    <row r="34" spans="1:26" s="201" customFormat="1" x14ac:dyDescent="0.25">
      <c r="A34" s="230" t="s">
        <v>16</v>
      </c>
      <c r="B34" s="234">
        <v>2003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0"/>
      <c r="N34" s="230" t="s">
        <v>18</v>
      </c>
      <c r="O34" s="234">
        <v>2003</v>
      </c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0"/>
    </row>
    <row r="35" spans="1:26" s="201" customFormat="1" x14ac:dyDescent="0.25">
      <c r="A35" s="230"/>
      <c r="B35" s="234">
        <v>2004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0"/>
      <c r="N35" s="230" t="s">
        <v>19</v>
      </c>
      <c r="O35" s="234">
        <v>2004</v>
      </c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0"/>
    </row>
    <row r="36" spans="1:26" s="201" customFormat="1" x14ac:dyDescent="0.25">
      <c r="A36" s="230"/>
      <c r="B36" s="234">
        <v>2005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0"/>
      <c r="N36" s="230" t="s">
        <v>20</v>
      </c>
      <c r="O36" s="234">
        <v>2005</v>
      </c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0"/>
    </row>
    <row r="37" spans="1:26" s="201" customFormat="1" x14ac:dyDescent="0.25">
      <c r="A37" s="230"/>
      <c r="B37" s="234">
        <v>2006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0"/>
      <c r="N37" s="230" t="s">
        <v>21</v>
      </c>
      <c r="O37" s="234">
        <v>2006</v>
      </c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0"/>
    </row>
    <row r="38" spans="1:26" s="201" customFormat="1" x14ac:dyDescent="0.25">
      <c r="A38" s="230"/>
      <c r="B38" s="234">
        <v>2007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0"/>
      <c r="N38" s="230" t="s">
        <v>22</v>
      </c>
      <c r="O38" s="234">
        <v>2007</v>
      </c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0"/>
    </row>
    <row r="39" spans="1:26" s="201" customFormat="1" x14ac:dyDescent="0.25">
      <c r="A39" s="230"/>
      <c r="B39" s="234">
        <v>2008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0"/>
      <c r="N39" s="230" t="s">
        <v>23</v>
      </c>
      <c r="O39" s="234">
        <v>2008</v>
      </c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0"/>
    </row>
    <row r="40" spans="1:26" s="201" customFormat="1" x14ac:dyDescent="0.25">
      <c r="A40" s="230"/>
      <c r="B40" s="234">
        <v>2009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0"/>
      <c r="N40" s="230" t="s">
        <v>24</v>
      </c>
      <c r="O40" s="234">
        <v>2009</v>
      </c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0"/>
    </row>
    <row r="41" spans="1:26" s="201" customFormat="1" x14ac:dyDescent="0.25">
      <c r="A41" s="230"/>
      <c r="B41" s="234">
        <v>2010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0"/>
      <c r="N41" s="230"/>
      <c r="O41" s="234">
        <v>2010</v>
      </c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0"/>
    </row>
    <row r="42" spans="1:26" s="201" customFormat="1" x14ac:dyDescent="0.25">
      <c r="A42" s="230"/>
      <c r="B42" s="234">
        <v>2011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0"/>
      <c r="N42" s="230"/>
      <c r="O42" s="234">
        <v>2011</v>
      </c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0"/>
    </row>
    <row r="43" spans="1:26" s="201" customFormat="1" x14ac:dyDescent="0.25">
      <c r="A43" s="230"/>
      <c r="B43" s="234">
        <v>2012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0"/>
      <c r="N43" s="230"/>
      <c r="O43" s="234">
        <v>2012</v>
      </c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0"/>
    </row>
    <row r="44" spans="1:26" s="201" customFormat="1" x14ac:dyDescent="0.25">
      <c r="A44" s="230"/>
      <c r="B44" s="234">
        <v>2013</v>
      </c>
      <c r="C44" s="235">
        <v>1420</v>
      </c>
      <c r="D44" s="235">
        <v>8170</v>
      </c>
      <c r="E44" s="235">
        <v>100</v>
      </c>
      <c r="F44" s="235">
        <v>0</v>
      </c>
      <c r="G44" s="235">
        <v>0</v>
      </c>
      <c r="H44" s="235">
        <v>0</v>
      </c>
      <c r="I44" s="235">
        <v>0</v>
      </c>
      <c r="J44" s="235">
        <v>9690</v>
      </c>
      <c r="K44" s="235">
        <v>8920</v>
      </c>
      <c r="L44" s="235">
        <v>18610</v>
      </c>
      <c r="M44" s="231"/>
      <c r="N44" s="231"/>
      <c r="O44" s="239">
        <v>2013</v>
      </c>
      <c r="P44" s="235">
        <v>6070</v>
      </c>
      <c r="Q44" s="235">
        <v>4710</v>
      </c>
      <c r="R44" s="235">
        <v>1230</v>
      </c>
      <c r="S44" s="235">
        <v>6100</v>
      </c>
      <c r="T44" s="235">
        <v>19300</v>
      </c>
      <c r="U44" s="235">
        <v>16070</v>
      </c>
      <c r="V44" s="235">
        <v>2520</v>
      </c>
      <c r="W44" s="235">
        <v>56000</v>
      </c>
      <c r="X44" s="235">
        <v>14620</v>
      </c>
      <c r="Y44" s="235">
        <v>70620</v>
      </c>
      <c r="Z44" s="230"/>
    </row>
    <row r="45" spans="1:26" s="201" customFormat="1" x14ac:dyDescent="0.25">
      <c r="A45" s="230"/>
      <c r="B45" s="234">
        <v>2014</v>
      </c>
      <c r="C45" s="235">
        <v>1670</v>
      </c>
      <c r="D45" s="235">
        <v>7800</v>
      </c>
      <c r="E45" s="235">
        <v>260</v>
      </c>
      <c r="F45" s="235">
        <v>0</v>
      </c>
      <c r="G45" s="235">
        <v>0</v>
      </c>
      <c r="H45" s="235">
        <v>0</v>
      </c>
      <c r="I45" s="235">
        <v>0</v>
      </c>
      <c r="J45" s="235">
        <v>9730</v>
      </c>
      <c r="K45" s="235">
        <v>9200</v>
      </c>
      <c r="L45" s="235">
        <v>18930</v>
      </c>
      <c r="M45" s="230"/>
      <c r="N45" s="230"/>
      <c r="O45" s="239">
        <v>2014</v>
      </c>
      <c r="P45" s="235">
        <v>6060</v>
      </c>
      <c r="Q45" s="235">
        <v>3990</v>
      </c>
      <c r="R45" s="235">
        <v>890</v>
      </c>
      <c r="S45" s="235">
        <v>5810</v>
      </c>
      <c r="T45" s="235">
        <v>18090</v>
      </c>
      <c r="U45" s="235">
        <v>15330</v>
      </c>
      <c r="V45" s="235">
        <v>2470</v>
      </c>
      <c r="W45" s="235">
        <v>52640</v>
      </c>
      <c r="X45" s="235">
        <v>13840</v>
      </c>
      <c r="Y45" s="235">
        <v>66480</v>
      </c>
      <c r="Z45" s="230"/>
    </row>
    <row r="46" spans="1:26" s="201" customFormat="1" x14ac:dyDescent="0.25">
      <c r="A46" s="230"/>
      <c r="B46" s="234">
        <v>2015</v>
      </c>
      <c r="C46" s="235">
        <v>1770</v>
      </c>
      <c r="D46" s="235">
        <v>7800</v>
      </c>
      <c r="E46" s="235">
        <v>260</v>
      </c>
      <c r="F46" s="235">
        <v>0</v>
      </c>
      <c r="G46" s="235">
        <v>0</v>
      </c>
      <c r="H46" s="235">
        <v>0</v>
      </c>
      <c r="I46" s="235">
        <v>0</v>
      </c>
      <c r="J46" s="235">
        <v>9830</v>
      </c>
      <c r="K46" s="235">
        <v>9670</v>
      </c>
      <c r="L46" s="235">
        <v>19500</v>
      </c>
      <c r="M46" s="230"/>
      <c r="N46" s="230"/>
      <c r="O46" s="239">
        <v>2015</v>
      </c>
      <c r="P46" s="235">
        <v>6340</v>
      </c>
      <c r="Q46" s="235">
        <v>3990</v>
      </c>
      <c r="R46" s="235">
        <v>890</v>
      </c>
      <c r="S46" s="235">
        <v>5910</v>
      </c>
      <c r="T46" s="235">
        <v>18230</v>
      </c>
      <c r="U46" s="235">
        <v>17410</v>
      </c>
      <c r="V46" s="235">
        <v>2450</v>
      </c>
      <c r="W46" s="235">
        <v>55220</v>
      </c>
      <c r="X46" s="235">
        <v>13130</v>
      </c>
      <c r="Y46" s="235">
        <v>68350</v>
      </c>
      <c r="Z46" s="230"/>
    </row>
    <row r="47" spans="1:26" s="201" customFormat="1" x14ac:dyDescent="0.25">
      <c r="A47" s="230"/>
      <c r="B47" s="234">
        <v>2016</v>
      </c>
      <c r="C47" s="235">
        <v>2620</v>
      </c>
      <c r="D47" s="235">
        <v>10050</v>
      </c>
      <c r="E47" s="235">
        <v>60</v>
      </c>
      <c r="F47" s="235">
        <v>0</v>
      </c>
      <c r="G47" s="235">
        <v>0</v>
      </c>
      <c r="H47" s="235">
        <v>0</v>
      </c>
      <c r="I47" s="235">
        <v>0</v>
      </c>
      <c r="J47" s="235">
        <v>12730</v>
      </c>
      <c r="K47" s="235">
        <v>10050</v>
      </c>
      <c r="L47" s="235">
        <v>22780</v>
      </c>
      <c r="M47" s="230"/>
      <c r="N47" s="230"/>
      <c r="O47" s="239">
        <v>2016</v>
      </c>
      <c r="P47" s="235">
        <v>5600</v>
      </c>
      <c r="Q47" s="235">
        <v>3200</v>
      </c>
      <c r="R47" s="235">
        <v>1210</v>
      </c>
      <c r="S47" s="235">
        <v>5970</v>
      </c>
      <c r="T47" s="235">
        <v>18850</v>
      </c>
      <c r="U47" s="235">
        <v>16850</v>
      </c>
      <c r="V47" s="235">
        <v>2570</v>
      </c>
      <c r="W47" s="235">
        <v>54250</v>
      </c>
      <c r="X47" s="235">
        <v>13000</v>
      </c>
      <c r="Y47" s="235">
        <v>67250</v>
      </c>
      <c r="Z47" s="230"/>
    </row>
    <row r="48" spans="1:26" s="201" customFormat="1" x14ac:dyDescent="0.25">
      <c r="A48" s="230"/>
      <c r="B48" s="234">
        <v>2017</v>
      </c>
      <c r="C48" s="235">
        <v>2570</v>
      </c>
      <c r="D48" s="235">
        <v>10050</v>
      </c>
      <c r="E48" s="235">
        <v>60</v>
      </c>
      <c r="F48" s="235">
        <v>0</v>
      </c>
      <c r="G48" s="235">
        <v>0</v>
      </c>
      <c r="H48" s="235">
        <v>0</v>
      </c>
      <c r="I48" s="235">
        <v>0</v>
      </c>
      <c r="J48" s="235">
        <v>12680</v>
      </c>
      <c r="K48" s="235">
        <v>9300</v>
      </c>
      <c r="L48" s="235">
        <v>21980</v>
      </c>
      <c r="M48" s="230"/>
      <c r="N48" s="230"/>
      <c r="O48" s="239">
        <v>2017</v>
      </c>
      <c r="P48" s="235">
        <v>5420</v>
      </c>
      <c r="Q48" s="235">
        <v>3200</v>
      </c>
      <c r="R48" s="235">
        <v>1210</v>
      </c>
      <c r="S48" s="235">
        <v>6859.5299107414758</v>
      </c>
      <c r="T48" s="235">
        <v>19670</v>
      </c>
      <c r="U48" s="235">
        <v>17840</v>
      </c>
      <c r="V48" s="235">
        <v>2820</v>
      </c>
      <c r="W48" s="235">
        <v>57019.529910741476</v>
      </c>
      <c r="X48" s="235">
        <v>11510</v>
      </c>
      <c r="Y48" s="235">
        <v>68529.529910741476</v>
      </c>
      <c r="Z48" s="230"/>
    </row>
    <row r="49" spans="1:26" s="201" customFormat="1" x14ac:dyDescent="0.25">
      <c r="A49" s="230"/>
      <c r="B49" s="238">
        <v>2018</v>
      </c>
      <c r="C49" s="236">
        <f>'2018_NP'!Q25</f>
        <v>390</v>
      </c>
      <c r="D49" s="236">
        <f>'2018_NP'!R25</f>
        <v>50</v>
      </c>
      <c r="E49" s="236">
        <f>'2018_NP'!S25</f>
        <v>172</v>
      </c>
      <c r="F49" s="236">
        <f>'2018_NP'!T25</f>
        <v>0</v>
      </c>
      <c r="G49" s="236">
        <f>'2018_NP'!U25</f>
        <v>10700</v>
      </c>
      <c r="H49" s="236">
        <f>'2018_NP'!V25</f>
        <v>0</v>
      </c>
      <c r="I49" s="236">
        <f>'2018_NP'!W25</f>
        <v>0</v>
      </c>
      <c r="J49" s="236">
        <f>'2018_NP'!X25</f>
        <v>11312</v>
      </c>
      <c r="K49" s="236">
        <f>'2018_NP'!Y25</f>
        <v>9040</v>
      </c>
      <c r="L49" s="236">
        <f>'2018_NP'!Z25</f>
        <v>20350</v>
      </c>
      <c r="M49" s="230"/>
      <c r="N49" s="230"/>
      <c r="O49" s="238">
        <v>2018</v>
      </c>
      <c r="P49" s="236">
        <f>'2018_NP'!Q29</f>
        <v>4400</v>
      </c>
      <c r="Q49" s="236">
        <f>'2018_NP'!R29</f>
        <v>1980</v>
      </c>
      <c r="R49" s="236">
        <f>'2018_NP'!S29</f>
        <v>710</v>
      </c>
      <c r="S49" s="236">
        <f>'2018_NP'!T29</f>
        <v>6790.1211716382377</v>
      </c>
      <c r="T49" s="236">
        <f>'2018_NP'!U29</f>
        <v>15600</v>
      </c>
      <c r="U49" s="236">
        <f>'2018_NP'!V29</f>
        <v>18800</v>
      </c>
      <c r="V49" s="236">
        <f>'2018_NP'!W29</f>
        <v>3090</v>
      </c>
      <c r="W49" s="236">
        <f>'2018_NP'!X29</f>
        <v>51370.121171638239</v>
      </c>
      <c r="X49" s="236">
        <f>'2018_NP'!Y29</f>
        <v>11030</v>
      </c>
      <c r="Y49" s="236">
        <f>'2018_NP'!Z29</f>
        <v>62400.121171638239</v>
      </c>
      <c r="Z49" s="230"/>
    </row>
    <row r="50" spans="1:26" s="233" customFormat="1" ht="13.8" thickBot="1" x14ac:dyDescent="0.3"/>
    <row r="51" spans="1:26" s="241" customFormat="1" x14ac:dyDescent="0.25"/>
    <row r="52" spans="1:26" s="241" customFormat="1" ht="21" x14ac:dyDescent="0.4">
      <c r="A52" s="242" t="s">
        <v>157</v>
      </c>
    </row>
    <row r="53" spans="1:26" s="241" customFormat="1" x14ac:dyDescent="0.25"/>
    <row r="54" spans="1:26" s="241" customFormat="1" x14ac:dyDescent="0.25">
      <c r="B54" s="271" t="s">
        <v>166</v>
      </c>
      <c r="C54" s="273" t="s">
        <v>2</v>
      </c>
      <c r="D54" s="273" t="s">
        <v>161</v>
      </c>
      <c r="E54" s="268" t="s">
        <v>164</v>
      </c>
      <c r="F54" s="269" t="s">
        <v>165</v>
      </c>
      <c r="G54" s="270" t="s">
        <v>52</v>
      </c>
    </row>
    <row r="55" spans="1:26" s="241" customFormat="1" x14ac:dyDescent="0.25">
      <c r="B55" s="272"/>
      <c r="C55" s="273"/>
      <c r="D55" s="273"/>
      <c r="E55" s="268"/>
      <c r="F55" s="269"/>
      <c r="G55" s="270"/>
    </row>
    <row r="56" spans="1:26" s="241" customFormat="1" x14ac:dyDescent="0.25">
      <c r="B56" s="272"/>
      <c r="C56" s="273"/>
      <c r="D56" s="273"/>
      <c r="E56" s="268"/>
      <c r="F56" s="269"/>
      <c r="G56" s="270"/>
      <c r="I56" s="243"/>
      <c r="J56" s="243"/>
      <c r="K56" s="243"/>
    </row>
    <row r="57" spans="1:26" s="241" customFormat="1" x14ac:dyDescent="0.25">
      <c r="B57" s="244">
        <v>2007</v>
      </c>
      <c r="C57" s="245">
        <v>48360</v>
      </c>
      <c r="D57" s="246">
        <v>9240</v>
      </c>
      <c r="E57" s="247">
        <f t="shared" ref="E57:E67" si="0">SUM(C57:D57)</f>
        <v>57600</v>
      </c>
      <c r="F57" s="245">
        <v>295650</v>
      </c>
      <c r="G57" s="245">
        <f>SUM(E57:F57)</f>
        <v>353250</v>
      </c>
      <c r="I57" s="248"/>
      <c r="J57" s="249"/>
      <c r="K57" s="248"/>
    </row>
    <row r="58" spans="1:26" s="241" customFormat="1" x14ac:dyDescent="0.25">
      <c r="B58" s="244">
        <v>2008</v>
      </c>
      <c r="C58" s="245">
        <v>54960</v>
      </c>
      <c r="D58" s="246">
        <v>9010</v>
      </c>
      <c r="E58" s="247">
        <f t="shared" si="0"/>
        <v>63970</v>
      </c>
      <c r="F58" s="245">
        <v>292020</v>
      </c>
      <c r="G58" s="245">
        <f t="shared" ref="G58:G62" si="1">SUM(E58:F58)</f>
        <v>355990</v>
      </c>
      <c r="I58" s="248"/>
      <c r="J58" s="249"/>
      <c r="K58" s="248"/>
    </row>
    <row r="59" spans="1:26" s="241" customFormat="1" x14ac:dyDescent="0.25">
      <c r="B59" s="244">
        <v>2009</v>
      </c>
      <c r="C59" s="245">
        <v>57730</v>
      </c>
      <c r="D59" s="246">
        <v>9730</v>
      </c>
      <c r="E59" s="247">
        <f t="shared" si="0"/>
        <v>67460</v>
      </c>
      <c r="F59" s="245">
        <v>292770</v>
      </c>
      <c r="G59" s="245">
        <f t="shared" si="1"/>
        <v>360230</v>
      </c>
      <c r="I59" s="248"/>
      <c r="J59" s="249"/>
      <c r="K59" s="248"/>
    </row>
    <row r="60" spans="1:26" s="241" customFormat="1" x14ac:dyDescent="0.25">
      <c r="B60" s="244">
        <v>2010</v>
      </c>
      <c r="C60" s="245">
        <v>59640</v>
      </c>
      <c r="D60" s="246">
        <v>8460</v>
      </c>
      <c r="E60" s="247">
        <f t="shared" si="0"/>
        <v>68100</v>
      </c>
      <c r="F60" s="245">
        <v>299080</v>
      </c>
      <c r="G60" s="245">
        <f t="shared" si="1"/>
        <v>367180</v>
      </c>
      <c r="I60" s="248"/>
      <c r="J60" s="249"/>
      <c r="K60" s="248"/>
    </row>
    <row r="61" spans="1:26" s="241" customFormat="1" x14ac:dyDescent="0.25">
      <c r="B61" s="244">
        <v>2011</v>
      </c>
      <c r="C61" s="245">
        <v>63970</v>
      </c>
      <c r="D61" s="246">
        <v>8040</v>
      </c>
      <c r="E61" s="247">
        <f t="shared" si="0"/>
        <v>72010</v>
      </c>
      <c r="F61" s="245">
        <v>308100</v>
      </c>
      <c r="G61" s="245">
        <f t="shared" si="1"/>
        <v>380110</v>
      </c>
      <c r="I61" s="248"/>
      <c r="J61" s="249"/>
      <c r="K61" s="248"/>
    </row>
    <row r="62" spans="1:26" s="241" customFormat="1" x14ac:dyDescent="0.25">
      <c r="B62" s="244">
        <v>2012</v>
      </c>
      <c r="C62" s="245">
        <v>62310.477799458611</v>
      </c>
      <c r="D62" s="246">
        <v>8299.5222005413889</v>
      </c>
      <c r="E62" s="247">
        <f t="shared" si="0"/>
        <v>70610</v>
      </c>
      <c r="F62" s="245">
        <v>303490</v>
      </c>
      <c r="G62" s="245">
        <f t="shared" si="1"/>
        <v>374100</v>
      </c>
      <c r="I62" s="248"/>
      <c r="J62" s="249"/>
      <c r="K62" s="248"/>
    </row>
    <row r="63" spans="1:26" s="241" customFormat="1" x14ac:dyDescent="0.25">
      <c r="B63" s="244">
        <v>2013</v>
      </c>
      <c r="C63" s="245">
        <v>65840</v>
      </c>
      <c r="D63" s="245">
        <v>6740</v>
      </c>
      <c r="E63" s="247">
        <f t="shared" si="0"/>
        <v>72580</v>
      </c>
      <c r="F63" s="245">
        <v>295760</v>
      </c>
      <c r="G63" s="245">
        <v>368340</v>
      </c>
    </row>
    <row r="64" spans="1:26" s="241" customFormat="1" x14ac:dyDescent="0.25">
      <c r="B64" s="244">
        <v>2014</v>
      </c>
      <c r="C64" s="245">
        <v>70650</v>
      </c>
      <c r="D64" s="245">
        <v>6760</v>
      </c>
      <c r="E64" s="247">
        <f t="shared" si="0"/>
        <v>77410</v>
      </c>
      <c r="F64" s="245">
        <v>296710</v>
      </c>
      <c r="G64" s="245">
        <v>374120</v>
      </c>
    </row>
    <row r="65" spans="1:25" s="241" customFormat="1" x14ac:dyDescent="0.25">
      <c r="B65" s="244">
        <v>2015</v>
      </c>
      <c r="C65" s="245">
        <v>72200</v>
      </c>
      <c r="D65" s="245">
        <v>5550</v>
      </c>
      <c r="E65" s="247">
        <f t="shared" si="0"/>
        <v>77750</v>
      </c>
      <c r="F65" s="245">
        <v>287750</v>
      </c>
      <c r="G65" s="245">
        <v>365500</v>
      </c>
    </row>
    <row r="66" spans="1:25" s="241" customFormat="1" x14ac:dyDescent="0.25">
      <c r="B66" s="244">
        <v>2016</v>
      </c>
      <c r="C66" s="245">
        <v>77740</v>
      </c>
      <c r="D66" s="245">
        <v>5500</v>
      </c>
      <c r="E66" s="247">
        <f t="shared" si="0"/>
        <v>83240</v>
      </c>
      <c r="F66" s="245">
        <v>278230</v>
      </c>
      <c r="G66" s="245">
        <v>361470</v>
      </c>
    </row>
    <row r="67" spans="1:25" s="241" customFormat="1" x14ac:dyDescent="0.25">
      <c r="B67" s="244">
        <v>2017</v>
      </c>
      <c r="C67" s="245">
        <v>73440</v>
      </c>
      <c r="D67" s="245">
        <v>5500</v>
      </c>
      <c r="E67" s="247">
        <f t="shared" si="0"/>
        <v>78940</v>
      </c>
      <c r="F67" s="245">
        <v>295220.09808999998</v>
      </c>
      <c r="G67" s="245">
        <v>374150</v>
      </c>
    </row>
    <row r="68" spans="1:25" s="241" customFormat="1" x14ac:dyDescent="0.25">
      <c r="B68" s="250">
        <v>2018</v>
      </c>
      <c r="C68" s="251">
        <v>71830</v>
      </c>
      <c r="D68" s="251">
        <v>7000</v>
      </c>
      <c r="E68" s="251">
        <f>SUM(C68:D68)</f>
        <v>78830</v>
      </c>
      <c r="F68" s="251">
        <v>302790</v>
      </c>
      <c r="G68" s="251">
        <v>381620</v>
      </c>
    </row>
    <row r="69" spans="1:25" s="252" customFormat="1" ht="13.8" thickBot="1" x14ac:dyDescent="0.3"/>
    <row r="70" spans="1:25" s="201" customFormat="1" x14ac:dyDescent="0.25"/>
    <row r="71" spans="1:25" s="201" customFormat="1" ht="21" x14ac:dyDescent="0.4">
      <c r="A71" s="229" t="s">
        <v>167</v>
      </c>
    </row>
    <row r="72" spans="1:25" s="201" customFormat="1" x14ac:dyDescent="0.25"/>
    <row r="73" spans="1:25" s="201" customFormat="1" x14ac:dyDescent="0.25">
      <c r="A73" s="232" t="s">
        <v>138</v>
      </c>
      <c r="B73" s="263" t="s">
        <v>166</v>
      </c>
      <c r="C73" s="265" t="s">
        <v>158</v>
      </c>
      <c r="D73" s="265" t="s">
        <v>159</v>
      </c>
      <c r="E73" s="266" t="s">
        <v>160</v>
      </c>
      <c r="F73" s="265" t="s">
        <v>161</v>
      </c>
      <c r="G73" s="264" t="s">
        <v>10</v>
      </c>
      <c r="H73" s="265" t="s">
        <v>163</v>
      </c>
      <c r="I73" s="265" t="s">
        <v>162</v>
      </c>
      <c r="J73" s="267" t="s">
        <v>164</v>
      </c>
      <c r="K73" s="261" t="s">
        <v>165</v>
      </c>
      <c r="L73" s="262" t="s">
        <v>52</v>
      </c>
      <c r="N73" s="254" t="s">
        <v>169</v>
      </c>
      <c r="O73" s="263" t="s">
        <v>166</v>
      </c>
      <c r="P73" s="265" t="s">
        <v>158</v>
      </c>
      <c r="Q73" s="265" t="s">
        <v>159</v>
      </c>
      <c r="R73" s="266" t="s">
        <v>160</v>
      </c>
      <c r="S73" s="265" t="s">
        <v>161</v>
      </c>
      <c r="T73" s="264" t="s">
        <v>10</v>
      </c>
      <c r="U73" s="265" t="s">
        <v>163</v>
      </c>
      <c r="V73" s="265" t="s">
        <v>162</v>
      </c>
      <c r="W73" s="267" t="s">
        <v>164</v>
      </c>
      <c r="X73" s="261" t="s">
        <v>165</v>
      </c>
      <c r="Y73" s="262" t="s">
        <v>52</v>
      </c>
    </row>
    <row r="74" spans="1:25" s="201" customFormat="1" x14ac:dyDescent="0.25">
      <c r="B74" s="264"/>
      <c r="C74" s="265"/>
      <c r="D74" s="265"/>
      <c r="E74" s="266"/>
      <c r="F74" s="265"/>
      <c r="G74" s="264"/>
      <c r="H74" s="265"/>
      <c r="I74" s="265"/>
      <c r="J74" s="267"/>
      <c r="K74" s="261"/>
      <c r="L74" s="262"/>
      <c r="O74" s="264"/>
      <c r="P74" s="265"/>
      <c r="Q74" s="265"/>
      <c r="R74" s="266"/>
      <c r="S74" s="265"/>
      <c r="T74" s="264"/>
      <c r="U74" s="265"/>
      <c r="V74" s="265"/>
      <c r="W74" s="267"/>
      <c r="X74" s="261"/>
      <c r="Y74" s="262"/>
    </row>
    <row r="75" spans="1:25" s="201" customFormat="1" x14ac:dyDescent="0.25">
      <c r="A75" s="255" t="s">
        <v>30</v>
      </c>
      <c r="B75" s="264"/>
      <c r="C75" s="265"/>
      <c r="D75" s="265"/>
      <c r="E75" s="266"/>
      <c r="F75" s="265"/>
      <c r="G75" s="264"/>
      <c r="H75" s="265"/>
      <c r="I75" s="265"/>
      <c r="J75" s="267"/>
      <c r="K75" s="261"/>
      <c r="L75" s="262"/>
      <c r="N75" s="201" t="s">
        <v>33</v>
      </c>
      <c r="O75" s="264"/>
      <c r="P75" s="265"/>
      <c r="Q75" s="265"/>
      <c r="R75" s="266"/>
      <c r="S75" s="265"/>
      <c r="T75" s="264"/>
      <c r="U75" s="265"/>
      <c r="V75" s="265"/>
      <c r="W75" s="267"/>
      <c r="X75" s="261"/>
      <c r="Y75" s="262"/>
    </row>
    <row r="76" spans="1:25" s="201" customFormat="1" x14ac:dyDescent="0.25">
      <c r="A76" s="255" t="s">
        <v>31</v>
      </c>
      <c r="B76" s="256">
        <v>2002</v>
      </c>
      <c r="C76" s="257">
        <v>8550</v>
      </c>
      <c r="D76" s="257">
        <v>52800</v>
      </c>
      <c r="E76" s="257">
        <v>7950</v>
      </c>
      <c r="F76" s="257">
        <v>7550</v>
      </c>
      <c r="G76" s="257">
        <v>0</v>
      </c>
      <c r="H76" s="257">
        <v>0</v>
      </c>
      <c r="I76" s="257">
        <v>0</v>
      </c>
      <c r="J76" s="257">
        <v>76850</v>
      </c>
      <c r="K76" s="257">
        <v>131200</v>
      </c>
      <c r="L76" s="257">
        <v>208050</v>
      </c>
      <c r="N76" s="201" t="s">
        <v>34</v>
      </c>
      <c r="O76" s="256">
        <v>2002</v>
      </c>
      <c r="P76" s="257">
        <v>91650</v>
      </c>
      <c r="Q76" s="257">
        <v>46600</v>
      </c>
      <c r="R76" s="257">
        <v>13800</v>
      </c>
      <c r="S76" s="257">
        <v>5450</v>
      </c>
      <c r="T76" s="257">
        <v>125500</v>
      </c>
      <c r="U76" s="257">
        <v>114650</v>
      </c>
      <c r="V76" s="257">
        <v>20000</v>
      </c>
      <c r="W76" s="257">
        <v>417650</v>
      </c>
      <c r="X76" s="257">
        <v>262400</v>
      </c>
      <c r="Y76" s="257">
        <v>680050</v>
      </c>
    </row>
    <row r="77" spans="1:25" s="201" customFormat="1" x14ac:dyDescent="0.25">
      <c r="A77" s="255" t="s">
        <v>32</v>
      </c>
      <c r="B77" s="256">
        <v>2006</v>
      </c>
      <c r="C77" s="257">
        <v>5950</v>
      </c>
      <c r="D77" s="257">
        <v>47900</v>
      </c>
      <c r="E77" s="257">
        <v>8750</v>
      </c>
      <c r="F77" s="257">
        <v>6500</v>
      </c>
      <c r="G77" s="257">
        <v>0</v>
      </c>
      <c r="H77" s="257">
        <v>0</v>
      </c>
      <c r="I77" s="257">
        <v>0</v>
      </c>
      <c r="J77" s="257">
        <v>69100</v>
      </c>
      <c r="K77" s="257">
        <v>134250</v>
      </c>
      <c r="L77" s="257">
        <v>203350</v>
      </c>
      <c r="N77" s="201" t="s">
        <v>35</v>
      </c>
      <c r="O77" s="256">
        <v>2006</v>
      </c>
      <c r="P77" s="257">
        <v>66600</v>
      </c>
      <c r="Q77" s="257">
        <v>37950</v>
      </c>
      <c r="R77" s="257">
        <v>11100</v>
      </c>
      <c r="S77" s="257">
        <v>9750</v>
      </c>
      <c r="T77" s="257">
        <v>126900</v>
      </c>
      <c r="U77" s="257">
        <v>128750</v>
      </c>
      <c r="V77" s="257">
        <v>22050</v>
      </c>
      <c r="W77" s="257">
        <v>403100</v>
      </c>
      <c r="X77" s="257">
        <v>263950</v>
      </c>
      <c r="Y77" s="257">
        <v>667050</v>
      </c>
    </row>
    <row r="78" spans="1:25" s="201" customFormat="1" x14ac:dyDescent="0.25">
      <c r="B78" s="256">
        <v>2010</v>
      </c>
      <c r="C78" s="257">
        <v>6900</v>
      </c>
      <c r="D78" s="257">
        <v>59400</v>
      </c>
      <c r="E78" s="257">
        <v>4650</v>
      </c>
      <c r="F78" s="257">
        <v>6300</v>
      </c>
      <c r="G78" s="257">
        <v>0</v>
      </c>
      <c r="H78" s="257">
        <v>0</v>
      </c>
      <c r="I78" s="257">
        <v>0</v>
      </c>
      <c r="J78" s="257">
        <v>77250</v>
      </c>
      <c r="K78" s="257">
        <v>129500</v>
      </c>
      <c r="L78" s="257">
        <v>206750</v>
      </c>
      <c r="N78" s="201" t="s">
        <v>36</v>
      </c>
      <c r="O78" s="256">
        <v>2010</v>
      </c>
      <c r="P78" s="257">
        <v>76200</v>
      </c>
      <c r="Q78" s="257">
        <v>42450</v>
      </c>
      <c r="R78" s="257">
        <v>12050</v>
      </c>
      <c r="S78" s="257">
        <v>11850</v>
      </c>
      <c r="T78" s="257">
        <v>126150</v>
      </c>
      <c r="U78" s="257">
        <v>133950</v>
      </c>
      <c r="V78" s="257">
        <v>25700</v>
      </c>
      <c r="W78" s="257">
        <v>428350</v>
      </c>
      <c r="X78" s="257">
        <v>249650</v>
      </c>
      <c r="Y78" s="257">
        <v>678000</v>
      </c>
    </row>
    <row r="79" spans="1:25" s="201" customFormat="1" x14ac:dyDescent="0.25">
      <c r="B79" s="256">
        <v>2014</v>
      </c>
      <c r="C79" s="257">
        <v>11550</v>
      </c>
      <c r="D79" s="257">
        <v>54550</v>
      </c>
      <c r="E79" s="257">
        <v>4600</v>
      </c>
      <c r="F79" s="257">
        <v>6200</v>
      </c>
      <c r="G79" s="257">
        <v>0</v>
      </c>
      <c r="H79" s="257">
        <v>0</v>
      </c>
      <c r="I79" s="257">
        <v>0</v>
      </c>
      <c r="J79" s="257">
        <v>76900</v>
      </c>
      <c r="K79" s="257">
        <v>122500</v>
      </c>
      <c r="L79" s="257">
        <v>199400</v>
      </c>
      <c r="N79" s="201" t="s">
        <v>37</v>
      </c>
      <c r="O79" s="256">
        <v>2014</v>
      </c>
      <c r="P79" s="257">
        <v>73750</v>
      </c>
      <c r="Q79" s="257">
        <v>42000</v>
      </c>
      <c r="R79" s="257">
        <v>7750</v>
      </c>
      <c r="S79" s="257">
        <v>10850</v>
      </c>
      <c r="T79" s="257">
        <v>131700</v>
      </c>
      <c r="U79" s="257">
        <v>141150</v>
      </c>
      <c r="V79" s="257">
        <v>28150</v>
      </c>
      <c r="W79" s="257">
        <v>435350</v>
      </c>
      <c r="X79" s="257">
        <v>236650</v>
      </c>
      <c r="Y79" s="257">
        <v>672000</v>
      </c>
    </row>
    <row r="80" spans="1:25" s="201" customFormat="1" x14ac:dyDescent="0.25">
      <c r="B80" s="258">
        <v>2018</v>
      </c>
      <c r="C80" s="236">
        <v>11700</v>
      </c>
      <c r="D80" s="236">
        <v>8230</v>
      </c>
      <c r="E80" s="236">
        <v>3910</v>
      </c>
      <c r="F80" s="236">
        <v>5700</v>
      </c>
      <c r="G80" s="236">
        <v>55000</v>
      </c>
      <c r="H80" s="236">
        <v>0</v>
      </c>
      <c r="I80" s="236">
        <v>0</v>
      </c>
      <c r="J80" s="236">
        <v>84540</v>
      </c>
      <c r="K80" s="236">
        <v>113850</v>
      </c>
      <c r="L80" s="236">
        <v>198390</v>
      </c>
      <c r="N80" s="201" t="s">
        <v>38</v>
      </c>
      <c r="O80" s="258">
        <v>2018</v>
      </c>
      <c r="P80" s="236">
        <v>56450</v>
      </c>
      <c r="Q80" s="236">
        <v>44350</v>
      </c>
      <c r="R80" s="236">
        <v>9500</v>
      </c>
      <c r="S80" s="236">
        <v>11550</v>
      </c>
      <c r="T80" s="236">
        <v>102300</v>
      </c>
      <c r="U80" s="236">
        <v>156750</v>
      </c>
      <c r="V80" s="236">
        <v>37900</v>
      </c>
      <c r="W80" s="236">
        <v>418800</v>
      </c>
      <c r="X80" s="236">
        <v>225750</v>
      </c>
      <c r="Y80" s="236">
        <v>644550</v>
      </c>
    </row>
    <row r="81" spans="1:25" s="201" customFormat="1" x14ac:dyDescent="0.25">
      <c r="A81" s="255"/>
      <c r="B81" s="256"/>
      <c r="N81" s="201" t="s">
        <v>39</v>
      </c>
    </row>
    <row r="82" spans="1:25" s="201" customFormat="1" x14ac:dyDescent="0.25">
      <c r="A82" s="255"/>
      <c r="B82" s="256"/>
      <c r="N82" s="201" t="s">
        <v>40</v>
      </c>
    </row>
    <row r="83" spans="1:25" s="201" customFormat="1" x14ac:dyDescent="0.25">
      <c r="A83" s="255"/>
      <c r="B83" s="256"/>
      <c r="N83" s="201" t="s">
        <v>41</v>
      </c>
    </row>
    <row r="84" spans="1:25" s="201" customFormat="1" x14ac:dyDescent="0.25">
      <c r="A84" s="255"/>
      <c r="B84" s="256"/>
      <c r="N84" s="201" t="s">
        <v>42</v>
      </c>
    </row>
    <row r="85" spans="1:25" s="201" customFormat="1" x14ac:dyDescent="0.25">
      <c r="A85" s="255"/>
      <c r="B85" s="256"/>
      <c r="N85" s="201" t="s">
        <v>43</v>
      </c>
    </row>
    <row r="86" spans="1:25" s="240" customFormat="1" x14ac:dyDescent="0.25">
      <c r="A86" s="259"/>
      <c r="B86" s="260"/>
    </row>
    <row r="87" spans="1:25" s="201" customFormat="1" x14ac:dyDescent="0.25"/>
    <row r="88" spans="1:25" s="201" customFormat="1" ht="21" x14ac:dyDescent="0.4">
      <c r="A88" s="229" t="s">
        <v>168</v>
      </c>
    </row>
    <row r="89" spans="1:25" s="201" customFormat="1" x14ac:dyDescent="0.25"/>
    <row r="90" spans="1:25" s="201" customFormat="1" x14ac:dyDescent="0.25">
      <c r="A90" s="232" t="s">
        <v>138</v>
      </c>
      <c r="B90" s="263" t="s">
        <v>166</v>
      </c>
      <c r="C90" s="265" t="s">
        <v>158</v>
      </c>
      <c r="D90" s="265" t="s">
        <v>159</v>
      </c>
      <c r="E90" s="266" t="s">
        <v>160</v>
      </c>
      <c r="F90" s="265" t="s">
        <v>161</v>
      </c>
      <c r="G90" s="264" t="s">
        <v>10</v>
      </c>
      <c r="H90" s="265" t="s">
        <v>163</v>
      </c>
      <c r="I90" s="265" t="s">
        <v>162</v>
      </c>
      <c r="J90" s="267" t="s">
        <v>164</v>
      </c>
      <c r="K90" s="261" t="s">
        <v>165</v>
      </c>
      <c r="L90" s="262" t="s">
        <v>52</v>
      </c>
      <c r="N90" s="254" t="s">
        <v>169</v>
      </c>
      <c r="O90" s="263" t="s">
        <v>166</v>
      </c>
      <c r="P90" s="265" t="s">
        <v>158</v>
      </c>
      <c r="Q90" s="265" t="s">
        <v>159</v>
      </c>
      <c r="R90" s="266" t="s">
        <v>160</v>
      </c>
      <c r="S90" s="265" t="s">
        <v>161</v>
      </c>
      <c r="T90" s="264" t="s">
        <v>10</v>
      </c>
      <c r="U90" s="265" t="s">
        <v>163</v>
      </c>
      <c r="V90" s="265" t="s">
        <v>162</v>
      </c>
      <c r="W90" s="267" t="s">
        <v>164</v>
      </c>
      <c r="X90" s="261" t="s">
        <v>165</v>
      </c>
      <c r="Y90" s="262" t="s">
        <v>52</v>
      </c>
    </row>
    <row r="91" spans="1:25" s="201" customFormat="1" x14ac:dyDescent="0.25">
      <c r="B91" s="264"/>
      <c r="C91" s="265"/>
      <c r="D91" s="265"/>
      <c r="E91" s="266"/>
      <c r="F91" s="265"/>
      <c r="G91" s="264"/>
      <c r="H91" s="265"/>
      <c r="I91" s="265"/>
      <c r="J91" s="267"/>
      <c r="K91" s="261"/>
      <c r="L91" s="262"/>
      <c r="O91" s="264"/>
      <c r="P91" s="265"/>
      <c r="Q91" s="265"/>
      <c r="R91" s="266"/>
      <c r="S91" s="265"/>
      <c r="T91" s="264"/>
      <c r="U91" s="265"/>
      <c r="V91" s="265"/>
      <c r="W91" s="267"/>
      <c r="X91" s="261"/>
      <c r="Y91" s="262"/>
    </row>
    <row r="92" spans="1:25" s="201" customFormat="1" x14ac:dyDescent="0.25">
      <c r="A92" s="255" t="s">
        <v>30</v>
      </c>
      <c r="B92" s="264"/>
      <c r="C92" s="265"/>
      <c r="D92" s="265"/>
      <c r="E92" s="266"/>
      <c r="F92" s="265"/>
      <c r="G92" s="264"/>
      <c r="H92" s="265"/>
      <c r="I92" s="265"/>
      <c r="J92" s="267"/>
      <c r="K92" s="261"/>
      <c r="L92" s="262"/>
      <c r="N92" s="201" t="s">
        <v>33</v>
      </c>
      <c r="O92" s="264"/>
      <c r="P92" s="265"/>
      <c r="Q92" s="265"/>
      <c r="R92" s="266"/>
      <c r="S92" s="265"/>
      <c r="T92" s="264"/>
      <c r="U92" s="265"/>
      <c r="V92" s="265"/>
      <c r="W92" s="267"/>
      <c r="X92" s="261"/>
      <c r="Y92" s="262"/>
    </row>
    <row r="93" spans="1:25" s="201" customFormat="1" x14ac:dyDescent="0.25">
      <c r="A93" s="255" t="s">
        <v>31</v>
      </c>
      <c r="B93" s="256">
        <v>2002</v>
      </c>
      <c r="C93" s="257">
        <v>1570</v>
      </c>
      <c r="D93" s="257">
        <v>10620</v>
      </c>
      <c r="E93" s="257">
        <v>1190</v>
      </c>
      <c r="F93" s="257">
        <v>1220</v>
      </c>
      <c r="G93" s="257">
        <v>0</v>
      </c>
      <c r="H93" s="257">
        <v>0</v>
      </c>
      <c r="I93" s="257">
        <v>0</v>
      </c>
      <c r="J93" s="257">
        <v>14600</v>
      </c>
      <c r="K93" s="257">
        <v>17200</v>
      </c>
      <c r="L93" s="257">
        <v>31800</v>
      </c>
      <c r="N93" s="201" t="s">
        <v>34</v>
      </c>
      <c r="O93" s="256">
        <v>2002</v>
      </c>
      <c r="P93" s="257">
        <v>17760</v>
      </c>
      <c r="Q93" s="257">
        <v>10080</v>
      </c>
      <c r="R93" s="257">
        <v>2310</v>
      </c>
      <c r="S93" s="257">
        <v>540</v>
      </c>
      <c r="T93" s="257">
        <v>19740</v>
      </c>
      <c r="U93" s="257">
        <v>26050</v>
      </c>
      <c r="V93" s="257">
        <v>2780</v>
      </c>
      <c r="W93" s="257">
        <v>79260</v>
      </c>
      <c r="X93" s="257">
        <v>35200</v>
      </c>
      <c r="Y93" s="257">
        <v>114460</v>
      </c>
    </row>
    <row r="94" spans="1:25" s="201" customFormat="1" x14ac:dyDescent="0.25">
      <c r="A94" s="255" t="s">
        <v>32</v>
      </c>
      <c r="B94" s="256">
        <v>2006</v>
      </c>
      <c r="C94" s="257">
        <v>950</v>
      </c>
      <c r="D94" s="257">
        <v>8520</v>
      </c>
      <c r="E94" s="257">
        <v>1240</v>
      </c>
      <c r="F94" s="257">
        <v>980</v>
      </c>
      <c r="G94" s="257">
        <v>0</v>
      </c>
      <c r="H94" s="257">
        <v>0</v>
      </c>
      <c r="I94" s="257">
        <v>0</v>
      </c>
      <c r="J94" s="257">
        <v>11690</v>
      </c>
      <c r="K94" s="257">
        <v>17520</v>
      </c>
      <c r="L94" s="257">
        <v>29210</v>
      </c>
      <c r="N94" s="201" t="s">
        <v>35</v>
      </c>
      <c r="O94" s="256">
        <v>2006</v>
      </c>
      <c r="P94" s="257">
        <v>12250</v>
      </c>
      <c r="Q94" s="257">
        <v>6910</v>
      </c>
      <c r="R94" s="257">
        <v>1170</v>
      </c>
      <c r="S94" s="257">
        <v>1010</v>
      </c>
      <c r="T94" s="257">
        <v>20630</v>
      </c>
      <c r="U94" s="257">
        <v>27930</v>
      </c>
      <c r="V94" s="257">
        <v>3100</v>
      </c>
      <c r="W94" s="257">
        <v>73000</v>
      </c>
      <c r="X94" s="257">
        <v>34560</v>
      </c>
      <c r="Y94" s="257">
        <v>107560</v>
      </c>
    </row>
    <row r="95" spans="1:25" s="201" customFormat="1" x14ac:dyDescent="0.25">
      <c r="B95" s="256">
        <v>2010</v>
      </c>
      <c r="C95" s="257">
        <v>1070</v>
      </c>
      <c r="D95" s="257">
        <v>11360</v>
      </c>
      <c r="E95" s="257">
        <v>460</v>
      </c>
      <c r="F95" s="257">
        <v>810</v>
      </c>
      <c r="G95" s="257">
        <v>0</v>
      </c>
      <c r="H95" s="257">
        <v>0</v>
      </c>
      <c r="I95" s="257">
        <v>0</v>
      </c>
      <c r="J95" s="257">
        <v>13700</v>
      </c>
      <c r="K95" s="257">
        <v>17040</v>
      </c>
      <c r="L95" s="257">
        <v>30740</v>
      </c>
      <c r="N95" s="201" t="s">
        <v>36</v>
      </c>
      <c r="O95" s="256">
        <v>2010</v>
      </c>
      <c r="P95" s="257">
        <v>13200</v>
      </c>
      <c r="Q95" s="257">
        <v>7410</v>
      </c>
      <c r="R95" s="257">
        <v>1290</v>
      </c>
      <c r="S95" s="257">
        <v>1000</v>
      </c>
      <c r="T95" s="257">
        <v>20700</v>
      </c>
      <c r="U95" s="257">
        <v>28870</v>
      </c>
      <c r="V95" s="257">
        <v>3610</v>
      </c>
      <c r="W95" s="257">
        <v>76080</v>
      </c>
      <c r="X95" s="257">
        <v>34220</v>
      </c>
      <c r="Y95" s="257">
        <v>110300</v>
      </c>
    </row>
    <row r="96" spans="1:25" s="201" customFormat="1" x14ac:dyDescent="0.25">
      <c r="B96" s="256">
        <v>2014</v>
      </c>
      <c r="C96" s="257">
        <v>1500</v>
      </c>
      <c r="D96" s="257">
        <v>9760</v>
      </c>
      <c r="E96" s="257">
        <v>870</v>
      </c>
      <c r="F96" s="257">
        <v>580</v>
      </c>
      <c r="G96" s="257">
        <v>0</v>
      </c>
      <c r="H96" s="257">
        <v>0</v>
      </c>
      <c r="I96" s="257">
        <v>0</v>
      </c>
      <c r="J96" s="257">
        <v>12710</v>
      </c>
      <c r="K96" s="257">
        <v>14940</v>
      </c>
      <c r="L96" s="257">
        <v>27650</v>
      </c>
      <c r="N96" s="201" t="s">
        <v>37</v>
      </c>
      <c r="O96" s="256">
        <v>2014</v>
      </c>
      <c r="P96" s="257">
        <v>11800</v>
      </c>
      <c r="Q96" s="257">
        <v>7950</v>
      </c>
      <c r="R96" s="257">
        <v>640</v>
      </c>
      <c r="S96" s="257">
        <v>1090</v>
      </c>
      <c r="T96" s="257">
        <v>21600</v>
      </c>
      <c r="U96" s="257">
        <v>27350</v>
      </c>
      <c r="V96" s="257">
        <v>3960</v>
      </c>
      <c r="W96" s="257">
        <v>74390</v>
      </c>
      <c r="X96" s="257">
        <v>30580</v>
      </c>
      <c r="Y96" s="257">
        <v>104970</v>
      </c>
    </row>
    <row r="97" spans="2:25" s="201" customFormat="1" x14ac:dyDescent="0.25">
      <c r="B97" s="258">
        <v>2018</v>
      </c>
      <c r="C97" s="236">
        <v>1650</v>
      </c>
      <c r="D97" s="236">
        <v>1350</v>
      </c>
      <c r="E97" s="236">
        <v>450</v>
      </c>
      <c r="F97" s="236">
        <v>850</v>
      </c>
      <c r="G97" s="236">
        <v>7700</v>
      </c>
      <c r="H97" s="236">
        <v>0</v>
      </c>
      <c r="I97" s="236">
        <v>0</v>
      </c>
      <c r="J97" s="236">
        <v>12000</v>
      </c>
      <c r="K97" s="236">
        <v>15150</v>
      </c>
      <c r="L97" s="236">
        <v>27150</v>
      </c>
      <c r="N97" s="201" t="s">
        <v>38</v>
      </c>
      <c r="O97" s="258">
        <v>2018</v>
      </c>
      <c r="P97" s="236">
        <v>9930</v>
      </c>
      <c r="Q97" s="236">
        <v>10750</v>
      </c>
      <c r="R97" s="236">
        <v>1550</v>
      </c>
      <c r="S97" s="236">
        <v>2050</v>
      </c>
      <c r="T97" s="236">
        <v>24100</v>
      </c>
      <c r="U97" s="236">
        <v>29400</v>
      </c>
      <c r="V97" s="236">
        <v>5350</v>
      </c>
      <c r="W97" s="236">
        <v>83130</v>
      </c>
      <c r="X97" s="236">
        <v>43450</v>
      </c>
      <c r="Y97" s="236">
        <v>126580</v>
      </c>
    </row>
    <row r="98" spans="2:25" s="201" customFormat="1" x14ac:dyDescent="0.25">
      <c r="N98" s="201" t="s">
        <v>39</v>
      </c>
    </row>
    <row r="99" spans="2:25" s="201" customFormat="1" x14ac:dyDescent="0.25">
      <c r="N99" s="201" t="s">
        <v>40</v>
      </c>
    </row>
    <row r="100" spans="2:25" s="201" customFormat="1" x14ac:dyDescent="0.25">
      <c r="N100" s="201" t="s">
        <v>41</v>
      </c>
    </row>
    <row r="101" spans="2:25" s="201" customFormat="1" x14ac:dyDescent="0.25">
      <c r="N101" s="201" t="s">
        <v>42</v>
      </c>
    </row>
    <row r="102" spans="2:25" s="201" customFormat="1" x14ac:dyDescent="0.25">
      <c r="N102" s="201" t="s">
        <v>43</v>
      </c>
    </row>
    <row r="103" spans="2:25" s="233" customFormat="1" ht="13.8" thickBot="1" x14ac:dyDescent="0.3"/>
  </sheetData>
  <mergeCells count="94">
    <mergeCell ref="I73:I75"/>
    <mergeCell ref="J73:J75"/>
    <mergeCell ref="K73:K75"/>
    <mergeCell ref="L73:L75"/>
    <mergeCell ref="O28:O30"/>
    <mergeCell ref="L28:L30"/>
    <mergeCell ref="B54:B56"/>
    <mergeCell ref="B73:B75"/>
    <mergeCell ref="C73:C75"/>
    <mergeCell ref="D73:D75"/>
    <mergeCell ref="C54:C56"/>
    <mergeCell ref="D54:D56"/>
    <mergeCell ref="E73:E75"/>
    <mergeCell ref="F73:F75"/>
    <mergeCell ref="G73:G75"/>
    <mergeCell ref="H73:H75"/>
    <mergeCell ref="E54:E56"/>
    <mergeCell ref="F54:F56"/>
    <mergeCell ref="G54:G56"/>
    <mergeCell ref="B2:B4"/>
    <mergeCell ref="H28:H30"/>
    <mergeCell ref="I28:I30"/>
    <mergeCell ref="J28:J30"/>
    <mergeCell ref="K28:K30"/>
    <mergeCell ref="C28:C30"/>
    <mergeCell ref="D28:D30"/>
    <mergeCell ref="E28:E30"/>
    <mergeCell ref="F28:F30"/>
    <mergeCell ref="G28:G30"/>
    <mergeCell ref="I2:I4"/>
    <mergeCell ref="B28:B30"/>
    <mergeCell ref="U28:U30"/>
    <mergeCell ref="V28:V30"/>
    <mergeCell ref="W28:W30"/>
    <mergeCell ref="X28:X30"/>
    <mergeCell ref="Y28:Y30"/>
    <mergeCell ref="U2:U4"/>
    <mergeCell ref="V2:V4"/>
    <mergeCell ref="W2:W4"/>
    <mergeCell ref="X2:X4"/>
    <mergeCell ref="Y2:Y4"/>
    <mergeCell ref="P28:P30"/>
    <mergeCell ref="Q28:Q30"/>
    <mergeCell ref="R28:R30"/>
    <mergeCell ref="S28:S30"/>
    <mergeCell ref="T28:T30"/>
    <mergeCell ref="P2:P4"/>
    <mergeCell ref="Q2:Q4"/>
    <mergeCell ref="R2:R4"/>
    <mergeCell ref="S2:S4"/>
    <mergeCell ref="T2:T4"/>
    <mergeCell ref="O2:O4"/>
    <mergeCell ref="J2:J4"/>
    <mergeCell ref="L2:L4"/>
    <mergeCell ref="K2:K4"/>
    <mergeCell ref="C2:C4"/>
    <mergeCell ref="D2:D4"/>
    <mergeCell ref="F2:F4"/>
    <mergeCell ref="G2:G4"/>
    <mergeCell ref="H2:H4"/>
    <mergeCell ref="E2:E4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V73:V75"/>
    <mergeCell ref="W73:W75"/>
    <mergeCell ref="L90:L92"/>
    <mergeCell ref="O73:O75"/>
    <mergeCell ref="P73:P75"/>
    <mergeCell ref="Q73:Q75"/>
    <mergeCell ref="R73:R75"/>
    <mergeCell ref="X73:X75"/>
    <mergeCell ref="Y73:Y75"/>
    <mergeCell ref="O90:O92"/>
    <mergeCell ref="P90:P92"/>
    <mergeCell ref="Q90:Q92"/>
    <mergeCell ref="R90:R92"/>
    <mergeCell ref="S90:S92"/>
    <mergeCell ref="T90:T92"/>
    <mergeCell ref="U90:U92"/>
    <mergeCell ref="V90:V92"/>
    <mergeCell ref="W90:W92"/>
    <mergeCell ref="X90:X92"/>
    <mergeCell ref="Y90:Y92"/>
    <mergeCell ref="S73:S75"/>
    <mergeCell ref="T73:T75"/>
    <mergeCell ref="U73:U75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A2" sqref="A2:N8"/>
    </sheetView>
  </sheetViews>
  <sheetFormatPr defaultRowHeight="13.2" x14ac:dyDescent="0.25"/>
  <cols>
    <col min="1" max="1" width="23.6640625" customWidth="1"/>
    <col min="21" max="21" width="8.6640625" style="14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115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34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37"/>
      <c r="P5" s="197" t="s">
        <v>139</v>
      </c>
      <c r="Q5" s="198">
        <f>SUM(B7:B8)</f>
        <v>15100</v>
      </c>
      <c r="R5" s="198">
        <f t="shared" ref="R5:Z5" si="0">SUM(C7:C8)</f>
        <v>36400</v>
      </c>
      <c r="S5" s="198">
        <f t="shared" si="0"/>
        <v>2350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53850</v>
      </c>
      <c r="Y5" s="198">
        <f t="shared" si="0"/>
        <v>82700</v>
      </c>
      <c r="Z5" s="198">
        <f t="shared" si="0"/>
        <v>136550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14</v>
      </c>
      <c r="P6" s="1" t="s">
        <v>15</v>
      </c>
      <c r="Q6" s="1"/>
      <c r="R6" s="1"/>
      <c r="S6" s="1"/>
      <c r="T6" s="1"/>
      <c r="V6" s="1"/>
      <c r="W6" s="1"/>
      <c r="X6" s="1"/>
      <c r="Y6" s="1"/>
      <c r="Z6" s="1"/>
    </row>
    <row r="7" spans="1:26" ht="13.8" x14ac:dyDescent="0.25">
      <c r="A7" s="110" t="s">
        <v>15</v>
      </c>
      <c r="B7" s="26">
        <v>15100</v>
      </c>
      <c r="C7" s="27">
        <v>5350</v>
      </c>
      <c r="D7" s="26">
        <v>450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20900</v>
      </c>
      <c r="J7" s="26">
        <v>20900</v>
      </c>
      <c r="K7" s="29">
        <f t="shared" ref="K7:K16" si="1">SUM(I7:J7)</f>
        <v>41800</v>
      </c>
      <c r="P7" s="1" t="s">
        <v>16</v>
      </c>
      <c r="Q7" s="1"/>
      <c r="R7" s="1"/>
      <c r="S7" s="1"/>
      <c r="T7" s="1"/>
      <c r="V7" s="1"/>
      <c r="W7" s="1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31050</v>
      </c>
      <c r="D8" s="30">
        <v>1900</v>
      </c>
      <c r="E8" s="31">
        <v>0</v>
      </c>
      <c r="F8" s="30">
        <v>0</v>
      </c>
      <c r="G8" s="31">
        <v>0</v>
      </c>
      <c r="H8" s="30">
        <v>0</v>
      </c>
      <c r="I8" s="32">
        <f t="shared" ref="I8:I16" si="2">SUM(B8:H8)</f>
        <v>32950</v>
      </c>
      <c r="J8" s="30">
        <v>61800</v>
      </c>
      <c r="K8" s="33">
        <f t="shared" si="1"/>
        <v>94750</v>
      </c>
      <c r="P8" s="1"/>
      <c r="Q8" s="1"/>
      <c r="R8" s="1"/>
      <c r="S8" s="1"/>
      <c r="T8" s="1"/>
      <c r="V8" s="1"/>
      <c r="W8" s="1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 t="shared" si="2"/>
        <v>0</v>
      </c>
      <c r="J9" s="26">
        <v>8100</v>
      </c>
      <c r="K9" s="29">
        <f t="shared" si="1"/>
        <v>8100</v>
      </c>
      <c r="P9" s="195" t="s">
        <v>140</v>
      </c>
      <c r="Q9" s="196">
        <f>SUM(B9:B16)</f>
        <v>53600</v>
      </c>
      <c r="R9" s="196">
        <f t="shared" ref="R9:Z9" si="3">SUM(C9:C16)</f>
        <v>29150</v>
      </c>
      <c r="S9" s="196">
        <f t="shared" si="3"/>
        <v>16400</v>
      </c>
      <c r="T9" s="196">
        <f t="shared" si="3"/>
        <v>75700</v>
      </c>
      <c r="U9" s="198">
        <f t="shared" si="3"/>
        <v>114250</v>
      </c>
      <c r="V9" s="196">
        <f t="shared" si="3"/>
        <v>86450</v>
      </c>
      <c r="W9" s="196">
        <f t="shared" si="3"/>
        <v>17150</v>
      </c>
      <c r="X9" s="196">
        <f t="shared" si="3"/>
        <v>392700</v>
      </c>
      <c r="Y9" s="196">
        <f t="shared" si="3"/>
        <v>187050</v>
      </c>
      <c r="Z9" s="196">
        <f t="shared" si="3"/>
        <v>579750</v>
      </c>
    </row>
    <row r="10" spans="1:26" ht="13.8" x14ac:dyDescent="0.25">
      <c r="A10" s="113" t="s">
        <v>18</v>
      </c>
      <c r="B10" s="30">
        <v>650</v>
      </c>
      <c r="C10" s="31">
        <v>700</v>
      </c>
      <c r="D10" s="30">
        <v>1150</v>
      </c>
      <c r="E10" s="31">
        <v>0</v>
      </c>
      <c r="F10" s="30">
        <v>0</v>
      </c>
      <c r="G10" s="31">
        <v>0</v>
      </c>
      <c r="H10" s="30">
        <v>0</v>
      </c>
      <c r="I10" s="32">
        <f t="shared" si="2"/>
        <v>2500</v>
      </c>
      <c r="J10" s="30">
        <v>29700</v>
      </c>
      <c r="K10" s="33">
        <f t="shared" si="1"/>
        <v>32200</v>
      </c>
      <c r="P10" s="1" t="s">
        <v>17</v>
      </c>
      <c r="Q10" s="1"/>
      <c r="R10" s="1"/>
      <c r="S10" s="1"/>
      <c r="T10" s="1"/>
      <c r="V10" s="1"/>
      <c r="W10" s="1"/>
      <c r="X10" s="1"/>
      <c r="Y10" s="1"/>
      <c r="Z10" s="1"/>
    </row>
    <row r="11" spans="1:26" ht="13.8" x14ac:dyDescent="0.25">
      <c r="A11" s="110" t="s">
        <v>19</v>
      </c>
      <c r="B11" s="26">
        <v>15600</v>
      </c>
      <c r="C11" s="27">
        <v>1050</v>
      </c>
      <c r="D11" s="26">
        <v>150</v>
      </c>
      <c r="E11" s="27">
        <v>9500</v>
      </c>
      <c r="F11" s="26">
        <v>0</v>
      </c>
      <c r="G11" s="27">
        <v>0</v>
      </c>
      <c r="H11" s="26">
        <v>0</v>
      </c>
      <c r="I11" s="28">
        <f t="shared" si="2"/>
        <v>26300</v>
      </c>
      <c r="J11" s="26">
        <v>23000</v>
      </c>
      <c r="K11" s="29">
        <f t="shared" si="1"/>
        <v>49300</v>
      </c>
      <c r="P11" s="1" t="s">
        <v>18</v>
      </c>
      <c r="Q11" s="1"/>
      <c r="R11" s="1"/>
      <c r="S11" s="1"/>
      <c r="T11" s="1"/>
      <c r="V11" s="1"/>
      <c r="W11" s="1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f t="shared" si="2"/>
        <v>0</v>
      </c>
      <c r="J12" s="30">
        <v>8350</v>
      </c>
      <c r="K12" s="33">
        <f t="shared" si="1"/>
        <v>8350</v>
      </c>
      <c r="P12" s="1" t="s">
        <v>19</v>
      </c>
      <c r="Q12" s="1"/>
      <c r="R12" s="1"/>
      <c r="S12" s="1"/>
      <c r="T12" s="1"/>
      <c r="V12" s="1"/>
      <c r="W12" s="1"/>
      <c r="X12" s="1"/>
      <c r="Y12" s="1"/>
      <c r="Z12" s="1"/>
    </row>
    <row r="13" spans="1:26" ht="13.8" x14ac:dyDescent="0.25">
      <c r="A13" s="110" t="s">
        <v>21</v>
      </c>
      <c r="B13" s="26">
        <v>6800</v>
      </c>
      <c r="C13" s="27">
        <v>16750</v>
      </c>
      <c r="D13" s="26">
        <v>13900</v>
      </c>
      <c r="E13" s="27">
        <v>35400</v>
      </c>
      <c r="F13" s="26">
        <v>0</v>
      </c>
      <c r="G13" s="27">
        <v>0</v>
      </c>
      <c r="H13" s="26">
        <v>0</v>
      </c>
      <c r="I13" s="28">
        <f t="shared" si="2"/>
        <v>72850</v>
      </c>
      <c r="J13" s="26">
        <v>39200</v>
      </c>
      <c r="K13" s="29">
        <f t="shared" si="1"/>
        <v>112050</v>
      </c>
      <c r="P13" s="1" t="s">
        <v>20</v>
      </c>
      <c r="Q13" s="1"/>
      <c r="R13" s="1"/>
      <c r="S13" s="1"/>
      <c r="T13" s="1"/>
      <c r="V13" s="1"/>
      <c r="W13" s="1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86450</v>
      </c>
      <c r="H14" s="30">
        <v>17150</v>
      </c>
      <c r="I14" s="34">
        <f t="shared" si="2"/>
        <v>103600</v>
      </c>
      <c r="J14" s="35">
        <v>0</v>
      </c>
      <c r="K14" s="36">
        <f t="shared" si="1"/>
        <v>103600</v>
      </c>
      <c r="P14" s="1" t="s">
        <v>21</v>
      </c>
      <c r="Q14" s="1"/>
      <c r="R14" s="1"/>
      <c r="S14" s="1"/>
      <c r="T14" s="1"/>
      <c r="V14" s="1"/>
      <c r="W14" s="1"/>
      <c r="X14" s="1"/>
      <c r="Y14" s="1"/>
      <c r="Z14" s="1"/>
    </row>
    <row r="15" spans="1:26" ht="13.8" x14ac:dyDescent="0.25">
      <c r="A15" s="110" t="s">
        <v>23</v>
      </c>
      <c r="B15" s="26">
        <v>27800</v>
      </c>
      <c r="C15" s="27">
        <v>10650</v>
      </c>
      <c r="D15" s="26">
        <v>1200</v>
      </c>
      <c r="E15" s="27">
        <v>30800</v>
      </c>
      <c r="F15" s="26">
        <v>114250</v>
      </c>
      <c r="G15" s="27">
        <v>0</v>
      </c>
      <c r="H15" s="26">
        <v>0</v>
      </c>
      <c r="I15" s="37">
        <f t="shared" si="2"/>
        <v>184700</v>
      </c>
      <c r="J15" s="27">
        <v>33750</v>
      </c>
      <c r="K15" s="38">
        <f t="shared" si="1"/>
        <v>218450</v>
      </c>
      <c r="P15" s="1" t="s">
        <v>22</v>
      </c>
      <c r="Q15" s="1"/>
      <c r="R15" s="1"/>
      <c r="S15" s="1"/>
      <c r="T15" s="1"/>
      <c r="V15" s="1"/>
      <c r="W15" s="1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 t="shared" si="2"/>
        <v>2750</v>
      </c>
      <c r="J16" s="39">
        <v>44950</v>
      </c>
      <c r="K16" s="33">
        <f t="shared" si="1"/>
        <v>47700</v>
      </c>
      <c r="P16" s="1" t="s">
        <v>23</v>
      </c>
      <c r="Q16" s="1"/>
      <c r="R16" s="1"/>
      <c r="S16" s="1"/>
      <c r="T16" s="1"/>
      <c r="V16" s="1"/>
      <c r="W16" s="1"/>
      <c r="X16" s="1"/>
      <c r="Y16" s="1"/>
      <c r="Z16" s="1"/>
    </row>
    <row r="17" spans="1:26" ht="14.4" thickBot="1" x14ac:dyDescent="0.3">
      <c r="A17" s="173" t="s">
        <v>25</v>
      </c>
      <c r="B17" s="40">
        <f t="shared" ref="B17:H17" si="4">SUM(B7:B16)</f>
        <v>68700</v>
      </c>
      <c r="C17" s="41">
        <f t="shared" si="4"/>
        <v>65550</v>
      </c>
      <c r="D17" s="40">
        <f t="shared" si="4"/>
        <v>18750</v>
      </c>
      <c r="E17" s="41">
        <f t="shared" si="4"/>
        <v>75700</v>
      </c>
      <c r="F17" s="40">
        <f t="shared" si="4"/>
        <v>114250</v>
      </c>
      <c r="G17" s="41">
        <f t="shared" si="4"/>
        <v>86450</v>
      </c>
      <c r="H17" s="41">
        <f t="shared" si="4"/>
        <v>17150</v>
      </c>
      <c r="I17" s="41">
        <f>SUM(I7:I16)</f>
        <v>446550</v>
      </c>
      <c r="J17" s="40">
        <f>SUM(J7:J16)</f>
        <v>269750</v>
      </c>
      <c r="K17" s="42">
        <f>SUM(K7:K16)</f>
        <v>716300</v>
      </c>
      <c r="P17" s="1" t="s">
        <v>24</v>
      </c>
      <c r="Q17" s="1"/>
      <c r="R17" s="1"/>
      <c r="S17" s="1"/>
      <c r="T17" s="1"/>
      <c r="V17" s="1"/>
      <c r="W17" s="1"/>
      <c r="X17" s="1"/>
      <c r="Y17" s="1"/>
      <c r="Z17" s="1"/>
    </row>
    <row r="19" spans="1:26" x14ac:dyDescent="0.25">
      <c r="Q19" s="18"/>
      <c r="S19" s="18"/>
    </row>
    <row r="20" spans="1:26" x14ac:dyDescent="0.25">
      <c r="A20" t="s">
        <v>55</v>
      </c>
      <c r="P20" s="18"/>
      <c r="Q20" s="18"/>
      <c r="R20" s="18"/>
      <c r="S20" s="18"/>
      <c r="T20" s="18"/>
    </row>
    <row r="21" spans="1:26" ht="15.6" x14ac:dyDescent="0.3">
      <c r="A21" s="19" t="s">
        <v>114</v>
      </c>
      <c r="Q21" s="1"/>
      <c r="R21" s="1"/>
      <c r="S21" s="1" t="s">
        <v>2</v>
      </c>
      <c r="T21" s="1"/>
      <c r="V21" s="1"/>
      <c r="W21" s="1"/>
      <c r="X21" s="195" t="s">
        <v>0</v>
      </c>
      <c r="Y21" s="1"/>
      <c r="Z21" s="1"/>
    </row>
    <row r="22" spans="1:26" ht="14.4" thickBot="1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130" t="s">
        <v>86</v>
      </c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34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37"/>
      <c r="P24" s="193" t="s">
        <v>139</v>
      </c>
      <c r="Q24" s="198">
        <f>SUM(B26:B27)</f>
        <v>2660</v>
      </c>
      <c r="R24" s="198">
        <f t="shared" ref="R24:Z24" si="5">SUM(C26:C27)</f>
        <v>6190</v>
      </c>
      <c r="S24" s="198">
        <f t="shared" si="5"/>
        <v>400</v>
      </c>
      <c r="T24" s="198">
        <f t="shared" si="5"/>
        <v>0</v>
      </c>
      <c r="U24" s="198">
        <f t="shared" si="5"/>
        <v>0</v>
      </c>
      <c r="V24" s="198">
        <f t="shared" si="5"/>
        <v>0</v>
      </c>
      <c r="W24" s="198">
        <f t="shared" si="5"/>
        <v>0</v>
      </c>
      <c r="X24" s="198">
        <f t="shared" si="5"/>
        <v>9250</v>
      </c>
      <c r="Y24" s="198">
        <f t="shared" si="5"/>
        <v>9600</v>
      </c>
      <c r="Z24" s="198">
        <f t="shared" si="5"/>
        <v>18850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14</v>
      </c>
      <c r="P25" t="s">
        <v>15</v>
      </c>
      <c r="Q25" s="1"/>
      <c r="R25" s="1"/>
      <c r="S25" s="1"/>
      <c r="T25" s="1"/>
      <c r="V25" s="1"/>
      <c r="W25" s="1"/>
      <c r="X25" s="1"/>
      <c r="Y25" s="1"/>
      <c r="Z25" s="1"/>
    </row>
    <row r="26" spans="1:26" ht="13.8" x14ac:dyDescent="0.25">
      <c r="A26" s="110" t="s">
        <v>15</v>
      </c>
      <c r="B26" s="26">
        <v>2660</v>
      </c>
      <c r="C26" s="27">
        <v>740</v>
      </c>
      <c r="D26" s="26">
        <v>80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3480</v>
      </c>
      <c r="J26" s="26">
        <v>1810</v>
      </c>
      <c r="K26" s="29">
        <f>SUM(I26:J26)</f>
        <v>5290</v>
      </c>
      <c r="P26" t="s">
        <v>16</v>
      </c>
      <c r="Q26" s="1"/>
      <c r="R26" s="1"/>
      <c r="S26" s="1"/>
      <c r="T26" s="1"/>
      <c r="V26" s="1"/>
      <c r="W26" s="1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5450</v>
      </c>
      <c r="D27" s="30">
        <v>320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5770</v>
      </c>
      <c r="J27" s="30">
        <v>7790</v>
      </c>
      <c r="K27" s="33">
        <f>SUM(I27:J27)</f>
        <v>13560</v>
      </c>
      <c r="Q27" s="1"/>
      <c r="R27" s="1"/>
      <c r="S27" s="1"/>
      <c r="T27" s="1"/>
      <c r="V27" s="1"/>
      <c r="W27" s="1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700</v>
      </c>
      <c r="K28" s="29">
        <f>SUM(I28:J28)</f>
        <v>700</v>
      </c>
      <c r="P28" s="193" t="s">
        <v>140</v>
      </c>
      <c r="Q28" s="196">
        <f>SUM(B28:B35)</f>
        <v>6960</v>
      </c>
      <c r="R28" s="196">
        <f t="shared" ref="R28:Z28" si="6">SUM(C28:C35)</f>
        <v>4530</v>
      </c>
      <c r="S28" s="196">
        <f t="shared" si="6"/>
        <v>1440</v>
      </c>
      <c r="T28" s="196">
        <f t="shared" si="6"/>
        <v>6480</v>
      </c>
      <c r="U28" s="198">
        <f t="shared" si="6"/>
        <v>17180</v>
      </c>
      <c r="V28" s="196">
        <f t="shared" si="6"/>
        <v>16190</v>
      </c>
      <c r="W28" s="196">
        <f t="shared" si="6"/>
        <v>2410</v>
      </c>
      <c r="X28" s="196">
        <f t="shared" si="6"/>
        <v>55190</v>
      </c>
      <c r="Y28" s="196">
        <f t="shared" si="6"/>
        <v>17020</v>
      </c>
      <c r="Z28" s="196">
        <f t="shared" si="6"/>
        <v>72210</v>
      </c>
    </row>
    <row r="29" spans="1:26" ht="13.8" x14ac:dyDescent="0.25">
      <c r="A29" s="113" t="s">
        <v>18</v>
      </c>
      <c r="B29" s="30">
        <v>40</v>
      </c>
      <c r="C29" s="31">
        <v>130</v>
      </c>
      <c r="D29" s="30">
        <v>40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210</v>
      </c>
      <c r="J29" s="30">
        <v>2680</v>
      </c>
      <c r="K29" s="33">
        <f t="shared" ref="K29:K35" si="7">SUM(I29:J29)</f>
        <v>2890</v>
      </c>
      <c r="P29" t="s">
        <v>17</v>
      </c>
      <c r="Q29" s="18"/>
    </row>
    <row r="30" spans="1:26" ht="13.8" x14ac:dyDescent="0.25">
      <c r="A30" s="110" t="s">
        <v>19</v>
      </c>
      <c r="B30" s="26">
        <v>1870</v>
      </c>
      <c r="C30" s="27">
        <v>80</v>
      </c>
      <c r="D30" s="26">
        <v>0</v>
      </c>
      <c r="E30" s="27">
        <v>670</v>
      </c>
      <c r="F30" s="26">
        <v>0</v>
      </c>
      <c r="G30" s="27">
        <v>0</v>
      </c>
      <c r="H30" s="26">
        <v>0</v>
      </c>
      <c r="I30" s="28">
        <f>SUM(B30:H30)</f>
        <v>2620</v>
      </c>
      <c r="J30" s="26">
        <v>2160</v>
      </c>
      <c r="K30" s="29">
        <f t="shared" si="7"/>
        <v>4780</v>
      </c>
      <c r="P30" t="s">
        <v>18</v>
      </c>
      <c r="Q30" s="18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680</v>
      </c>
      <c r="K31" s="33">
        <f t="shared" si="7"/>
        <v>680</v>
      </c>
      <c r="P31" t="s">
        <v>19</v>
      </c>
      <c r="Q31" s="18"/>
    </row>
    <row r="32" spans="1:26" ht="13.8" x14ac:dyDescent="0.25">
      <c r="A32" s="110" t="s">
        <v>21</v>
      </c>
      <c r="B32" s="26">
        <v>670</v>
      </c>
      <c r="C32" s="27">
        <v>2540</v>
      </c>
      <c r="D32" s="26">
        <v>1340</v>
      </c>
      <c r="E32" s="27">
        <v>3380</v>
      </c>
      <c r="F32" s="26">
        <v>0</v>
      </c>
      <c r="G32" s="27">
        <v>0</v>
      </c>
      <c r="H32" s="26">
        <v>0</v>
      </c>
      <c r="I32" s="28">
        <f>SUM(B32:H32)</f>
        <v>7930</v>
      </c>
      <c r="J32" s="26">
        <v>2730</v>
      </c>
      <c r="K32" s="29">
        <f t="shared" si="7"/>
        <v>10660</v>
      </c>
      <c r="P32" t="s">
        <v>20</v>
      </c>
      <c r="Q32" s="18"/>
    </row>
    <row r="33" spans="1:17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>
        <v>0</v>
      </c>
      <c r="G33" s="31">
        <v>16190</v>
      </c>
      <c r="H33" s="30">
        <v>2410</v>
      </c>
      <c r="I33" s="34">
        <f>SUM(B33:H33)</f>
        <v>18600</v>
      </c>
      <c r="J33" s="35">
        <v>0</v>
      </c>
      <c r="K33" s="36">
        <f t="shared" si="7"/>
        <v>18600</v>
      </c>
      <c r="P33" t="s">
        <v>21</v>
      </c>
      <c r="Q33" s="18"/>
    </row>
    <row r="34" spans="1:17" ht="13.8" x14ac:dyDescent="0.25">
      <c r="A34" s="110" t="s">
        <v>23</v>
      </c>
      <c r="B34" s="26">
        <v>3450</v>
      </c>
      <c r="C34" s="27">
        <v>1780</v>
      </c>
      <c r="D34" s="26">
        <v>60</v>
      </c>
      <c r="E34" s="27">
        <v>2430</v>
      </c>
      <c r="F34" s="26">
        <v>17180</v>
      </c>
      <c r="G34" s="27">
        <v>0</v>
      </c>
      <c r="H34" s="26">
        <v>0</v>
      </c>
      <c r="I34" s="37">
        <f>SUM(B34:H34)</f>
        <v>24900</v>
      </c>
      <c r="J34" s="27">
        <v>3120</v>
      </c>
      <c r="K34" s="38">
        <f t="shared" si="7"/>
        <v>28020</v>
      </c>
      <c r="P34" t="s">
        <v>22</v>
      </c>
      <c r="Q34" s="18"/>
    </row>
    <row r="35" spans="1:17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4950</v>
      </c>
      <c r="K35" s="33">
        <f t="shared" si="7"/>
        <v>5880</v>
      </c>
      <c r="P35" t="s">
        <v>23</v>
      </c>
      <c r="Q35" s="18"/>
    </row>
    <row r="36" spans="1:17" ht="14.4" thickBot="1" x14ac:dyDescent="0.3">
      <c r="A36" s="173" t="s">
        <v>25</v>
      </c>
      <c r="B36" s="40">
        <f t="shared" ref="B36:G36" si="8">SUM(B26:B35)</f>
        <v>9620</v>
      </c>
      <c r="C36" s="41">
        <f t="shared" si="8"/>
        <v>10720</v>
      </c>
      <c r="D36" s="40">
        <f t="shared" si="8"/>
        <v>1840</v>
      </c>
      <c r="E36" s="41">
        <f t="shared" si="8"/>
        <v>6480</v>
      </c>
      <c r="F36" s="40">
        <f t="shared" si="8"/>
        <v>17180</v>
      </c>
      <c r="G36" s="41">
        <f t="shared" si="8"/>
        <v>16190</v>
      </c>
      <c r="H36" s="41">
        <f>SUM(H26:H35)</f>
        <v>2410</v>
      </c>
      <c r="I36" s="41">
        <f>SUM(I26:I35)</f>
        <v>64440</v>
      </c>
      <c r="J36" s="40">
        <f>SUM(J26:J35)</f>
        <v>26620</v>
      </c>
      <c r="K36" s="42">
        <f>SUM(K26:K35)</f>
        <v>91060</v>
      </c>
      <c r="P36" t="s">
        <v>24</v>
      </c>
      <c r="Q36" s="18"/>
    </row>
    <row r="39" spans="1:17" ht="13.8" x14ac:dyDescent="0.25">
      <c r="B39" s="4"/>
      <c r="C39" s="4"/>
      <c r="D39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activeCell="A2" sqref="A2:N8"/>
    </sheetView>
  </sheetViews>
  <sheetFormatPr defaultRowHeight="13.2" x14ac:dyDescent="0.25"/>
  <cols>
    <col min="1" max="1" width="23.6640625" customWidth="1"/>
    <col min="21" max="21" width="8.6640625" style="194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116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4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4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34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37"/>
      <c r="P5" s="197" t="s">
        <v>139</v>
      </c>
      <c r="Q5" s="198">
        <f>SUM(B7:B8)</f>
        <v>14850</v>
      </c>
      <c r="R5" s="198">
        <f t="shared" ref="R5:Z5" si="0">SUM(C7:C8)</f>
        <v>36400</v>
      </c>
      <c r="S5" s="198">
        <f t="shared" si="0"/>
        <v>2350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53600</v>
      </c>
      <c r="Y5" s="198">
        <f t="shared" si="0"/>
        <v>83200</v>
      </c>
      <c r="Z5" s="198">
        <f t="shared" si="0"/>
        <v>136800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14</v>
      </c>
      <c r="P6" s="1" t="s">
        <v>15</v>
      </c>
      <c r="Q6" s="1"/>
      <c r="R6" s="1"/>
      <c r="S6" s="1"/>
      <c r="T6" s="1"/>
      <c r="U6" s="14"/>
      <c r="V6" s="1"/>
      <c r="W6" s="1"/>
      <c r="X6" s="1"/>
      <c r="Y6" s="1"/>
      <c r="Z6" s="1"/>
    </row>
    <row r="7" spans="1:26" ht="13.8" x14ac:dyDescent="0.25">
      <c r="A7" s="110" t="s">
        <v>15</v>
      </c>
      <c r="B7" s="26">
        <v>14850</v>
      </c>
      <c r="C7" s="27">
        <v>5350</v>
      </c>
      <c r="D7" s="26">
        <v>450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20650</v>
      </c>
      <c r="J7" s="26">
        <v>21100</v>
      </c>
      <c r="K7" s="29">
        <f t="shared" ref="K7:K16" si="1">SUM(I7:J7)</f>
        <v>41750</v>
      </c>
      <c r="P7" s="1" t="s">
        <v>16</v>
      </c>
      <c r="Q7" s="1"/>
      <c r="R7" s="1"/>
      <c r="S7" s="1"/>
      <c r="T7" s="1"/>
      <c r="U7" s="14"/>
      <c r="V7" s="1"/>
      <c r="W7" s="1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31050</v>
      </c>
      <c r="D8" s="30">
        <v>1900</v>
      </c>
      <c r="E8" s="31">
        <v>0</v>
      </c>
      <c r="F8" s="30">
        <v>0</v>
      </c>
      <c r="G8" s="31">
        <v>0</v>
      </c>
      <c r="H8" s="30">
        <v>0</v>
      </c>
      <c r="I8" s="32">
        <f t="shared" ref="I8:I16" si="2">SUM(B8:H8)</f>
        <v>32950</v>
      </c>
      <c r="J8" s="30">
        <v>62100</v>
      </c>
      <c r="K8" s="33">
        <f t="shared" si="1"/>
        <v>95050</v>
      </c>
      <c r="P8" s="1"/>
      <c r="Q8" s="1"/>
      <c r="R8" s="1"/>
      <c r="S8" s="1"/>
      <c r="T8" s="1"/>
      <c r="U8" s="14"/>
      <c r="V8" s="1"/>
      <c r="W8" s="1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 t="shared" si="2"/>
        <v>0</v>
      </c>
      <c r="J9" s="26">
        <v>8250</v>
      </c>
      <c r="K9" s="29">
        <f t="shared" si="1"/>
        <v>8250</v>
      </c>
      <c r="P9" s="195" t="s">
        <v>140</v>
      </c>
      <c r="Q9" s="196">
        <f>SUM(B9:B16)</f>
        <v>54200</v>
      </c>
      <c r="R9" s="196">
        <f t="shared" ref="R9:Z9" si="3">SUM(C9:C16)</f>
        <v>29150</v>
      </c>
      <c r="S9" s="196">
        <f t="shared" si="3"/>
        <v>16400</v>
      </c>
      <c r="T9" s="196">
        <f t="shared" si="3"/>
        <v>77450</v>
      </c>
      <c r="U9" s="198">
        <f t="shared" si="3"/>
        <v>113250</v>
      </c>
      <c r="V9" s="196">
        <f t="shared" si="3"/>
        <v>79250</v>
      </c>
      <c r="W9" s="196">
        <f t="shared" si="3"/>
        <v>16300</v>
      </c>
      <c r="X9" s="196">
        <f t="shared" si="3"/>
        <v>386000</v>
      </c>
      <c r="Y9" s="196">
        <f t="shared" si="3"/>
        <v>190000</v>
      </c>
      <c r="Z9" s="196">
        <f t="shared" si="3"/>
        <v>576000</v>
      </c>
    </row>
    <row r="10" spans="1:26" ht="13.8" x14ac:dyDescent="0.25">
      <c r="A10" s="113" t="s">
        <v>18</v>
      </c>
      <c r="B10" s="30">
        <v>650</v>
      </c>
      <c r="C10" s="31">
        <v>700</v>
      </c>
      <c r="D10" s="30">
        <v>1150</v>
      </c>
      <c r="E10" s="31">
        <v>0</v>
      </c>
      <c r="F10" s="30">
        <v>0</v>
      </c>
      <c r="G10" s="31">
        <v>0</v>
      </c>
      <c r="H10" s="30">
        <v>0</v>
      </c>
      <c r="I10" s="32">
        <f t="shared" si="2"/>
        <v>2500</v>
      </c>
      <c r="J10" s="30">
        <v>29800</v>
      </c>
      <c r="K10" s="33">
        <f t="shared" si="1"/>
        <v>32300</v>
      </c>
      <c r="P10" s="1" t="s">
        <v>17</v>
      </c>
      <c r="Q10" s="1"/>
      <c r="R10" s="1"/>
      <c r="S10" s="1"/>
      <c r="T10" s="1"/>
      <c r="U10" s="14"/>
      <c r="V10" s="1"/>
      <c r="W10" s="1"/>
      <c r="X10" s="1"/>
      <c r="Y10" s="1"/>
      <c r="Z10" s="1"/>
    </row>
    <row r="11" spans="1:26" ht="13.8" x14ac:dyDescent="0.25">
      <c r="A11" s="110" t="s">
        <v>19</v>
      </c>
      <c r="B11" s="26">
        <v>15500</v>
      </c>
      <c r="C11" s="27">
        <v>1050</v>
      </c>
      <c r="D11" s="26">
        <v>150</v>
      </c>
      <c r="E11" s="27">
        <v>10450</v>
      </c>
      <c r="F11" s="26">
        <v>0</v>
      </c>
      <c r="G11" s="27">
        <v>0</v>
      </c>
      <c r="H11" s="26">
        <v>0</v>
      </c>
      <c r="I11" s="28">
        <f t="shared" si="2"/>
        <v>27150</v>
      </c>
      <c r="J11" s="26">
        <v>24250</v>
      </c>
      <c r="K11" s="29">
        <f t="shared" si="1"/>
        <v>51400</v>
      </c>
      <c r="P11" s="1" t="s">
        <v>18</v>
      </c>
      <c r="Q11" s="1"/>
      <c r="R11" s="1"/>
      <c r="S11" s="1"/>
      <c r="T11" s="1"/>
      <c r="U11" s="14"/>
      <c r="V11" s="1"/>
      <c r="W11" s="1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f t="shared" si="2"/>
        <v>0</v>
      </c>
      <c r="J12" s="30">
        <v>8500</v>
      </c>
      <c r="K12" s="33">
        <f t="shared" si="1"/>
        <v>8500</v>
      </c>
      <c r="P12" s="1" t="s">
        <v>19</v>
      </c>
      <c r="Q12" s="1"/>
      <c r="R12" s="1"/>
      <c r="S12" s="1"/>
      <c r="T12" s="1"/>
      <c r="U12" s="14"/>
      <c r="V12" s="1"/>
      <c r="W12" s="1"/>
      <c r="X12" s="1"/>
      <c r="Y12" s="1"/>
      <c r="Z12" s="1"/>
    </row>
    <row r="13" spans="1:26" ht="13.8" x14ac:dyDescent="0.25">
      <c r="A13" s="110" t="s">
        <v>21</v>
      </c>
      <c r="B13" s="26">
        <v>6700</v>
      </c>
      <c r="C13" s="27">
        <v>16750</v>
      </c>
      <c r="D13" s="26">
        <v>13900</v>
      </c>
      <c r="E13" s="27">
        <v>40700</v>
      </c>
      <c r="F13" s="26">
        <v>0</v>
      </c>
      <c r="G13" s="27">
        <v>0</v>
      </c>
      <c r="H13" s="26">
        <v>0</v>
      </c>
      <c r="I13" s="28">
        <f t="shared" si="2"/>
        <v>78050</v>
      </c>
      <c r="J13" s="26">
        <v>39250</v>
      </c>
      <c r="K13" s="29">
        <f t="shared" si="1"/>
        <v>117300</v>
      </c>
      <c r="P13" s="1" t="s">
        <v>20</v>
      </c>
      <c r="Q13" s="1"/>
      <c r="R13" s="1"/>
      <c r="S13" s="1"/>
      <c r="T13" s="1"/>
      <c r="U13" s="14"/>
      <c r="V13" s="1"/>
      <c r="W13" s="1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79250</v>
      </c>
      <c r="H14" s="30">
        <v>16300</v>
      </c>
      <c r="I14" s="34">
        <f t="shared" si="2"/>
        <v>95550</v>
      </c>
      <c r="J14" s="35">
        <v>0</v>
      </c>
      <c r="K14" s="36">
        <f t="shared" si="1"/>
        <v>95550</v>
      </c>
      <c r="P14" s="1" t="s">
        <v>21</v>
      </c>
      <c r="Q14" s="1"/>
      <c r="R14" s="1"/>
      <c r="S14" s="1"/>
      <c r="T14" s="1"/>
      <c r="U14" s="14"/>
      <c r="V14" s="1"/>
      <c r="W14" s="1"/>
      <c r="X14" s="1"/>
      <c r="Y14" s="1"/>
      <c r="Z14" s="1"/>
    </row>
    <row r="15" spans="1:26" ht="13.8" x14ac:dyDescent="0.25">
      <c r="A15" s="110" t="s">
        <v>23</v>
      </c>
      <c r="B15" s="26">
        <v>28600</v>
      </c>
      <c r="C15" s="27">
        <v>10650</v>
      </c>
      <c r="D15" s="26">
        <v>1200</v>
      </c>
      <c r="E15" s="27">
        <v>26300</v>
      </c>
      <c r="F15" s="26">
        <v>113250</v>
      </c>
      <c r="G15" s="27">
        <v>0</v>
      </c>
      <c r="H15" s="26">
        <v>0</v>
      </c>
      <c r="I15" s="37">
        <f t="shared" si="2"/>
        <v>180000</v>
      </c>
      <c r="J15" s="27">
        <v>34300</v>
      </c>
      <c r="K15" s="38">
        <f t="shared" si="1"/>
        <v>214300</v>
      </c>
      <c r="P15" s="1" t="s">
        <v>22</v>
      </c>
      <c r="Q15" s="1"/>
      <c r="R15" s="1"/>
      <c r="S15" s="1"/>
      <c r="T15" s="1"/>
      <c r="U15" s="14"/>
      <c r="V15" s="1"/>
      <c r="W15" s="1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 t="shared" si="2"/>
        <v>2750</v>
      </c>
      <c r="J16" s="39">
        <v>45650</v>
      </c>
      <c r="K16" s="33">
        <f t="shared" si="1"/>
        <v>48400</v>
      </c>
      <c r="P16" s="1" t="s">
        <v>23</v>
      </c>
      <c r="Q16" s="1"/>
      <c r="R16" s="1"/>
      <c r="S16" s="1"/>
      <c r="T16" s="1"/>
      <c r="U16" s="14"/>
      <c r="V16" s="1"/>
      <c r="W16" s="1"/>
      <c r="X16" s="1"/>
      <c r="Y16" s="1"/>
      <c r="Z16" s="1"/>
    </row>
    <row r="17" spans="1:26" ht="14.4" thickBot="1" x14ac:dyDescent="0.3">
      <c r="A17" s="173" t="s">
        <v>25</v>
      </c>
      <c r="B17" s="40">
        <f t="shared" ref="B17:H17" si="4">SUM(B7:B16)</f>
        <v>69050</v>
      </c>
      <c r="C17" s="41">
        <f t="shared" si="4"/>
        <v>65550</v>
      </c>
      <c r="D17" s="40">
        <f t="shared" si="4"/>
        <v>18750</v>
      </c>
      <c r="E17" s="41">
        <f t="shared" si="4"/>
        <v>77450</v>
      </c>
      <c r="F17" s="40">
        <f t="shared" si="4"/>
        <v>113250</v>
      </c>
      <c r="G17" s="41">
        <f t="shared" si="4"/>
        <v>79250</v>
      </c>
      <c r="H17" s="41">
        <f t="shared" si="4"/>
        <v>16300</v>
      </c>
      <c r="I17" s="41">
        <f>SUM(I7:I16)</f>
        <v>439600</v>
      </c>
      <c r="J17" s="40">
        <f>SUM(J7:J16)</f>
        <v>273200</v>
      </c>
      <c r="K17" s="42">
        <f>SUM(K7:K16)</f>
        <v>712800</v>
      </c>
      <c r="P17" s="1" t="s">
        <v>24</v>
      </c>
      <c r="Q17" s="1"/>
      <c r="R17" s="1"/>
      <c r="S17" s="1"/>
      <c r="T17" s="1"/>
      <c r="U17" s="14"/>
      <c r="V17" s="1"/>
      <c r="W17" s="1"/>
      <c r="X17" s="1"/>
      <c r="Y17" s="1"/>
      <c r="Z17" s="1"/>
    </row>
    <row r="19" spans="1:26" x14ac:dyDescent="0.25">
      <c r="Q19" s="18"/>
      <c r="S19" s="18"/>
    </row>
    <row r="20" spans="1:26" x14ac:dyDescent="0.25">
      <c r="A20" t="s">
        <v>55</v>
      </c>
      <c r="P20" s="18"/>
      <c r="Q20" s="18"/>
      <c r="R20" s="18"/>
      <c r="S20" s="18"/>
      <c r="T20" s="18"/>
    </row>
    <row r="21" spans="1:26" ht="15.6" x14ac:dyDescent="0.3">
      <c r="A21" s="19" t="s">
        <v>117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4"/>
      <c r="V21" s="1"/>
      <c r="W21" s="1"/>
      <c r="X21" s="195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130"/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34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37"/>
      <c r="P24" s="193" t="s">
        <v>139</v>
      </c>
      <c r="Q24" s="198">
        <f>SUM(B26:B27)</f>
        <v>2400</v>
      </c>
      <c r="R24" s="198">
        <f t="shared" ref="R24:Z24" si="5">SUM(C26:C27)</f>
        <v>6190</v>
      </c>
      <c r="S24" s="198">
        <f t="shared" si="5"/>
        <v>400</v>
      </c>
      <c r="T24" s="198">
        <f t="shared" si="5"/>
        <v>0</v>
      </c>
      <c r="U24" s="198">
        <f t="shared" si="5"/>
        <v>0</v>
      </c>
      <c r="V24" s="198">
        <f t="shared" si="5"/>
        <v>0</v>
      </c>
      <c r="W24" s="198">
        <f t="shared" si="5"/>
        <v>0</v>
      </c>
      <c r="X24" s="198">
        <f t="shared" si="5"/>
        <v>8990</v>
      </c>
      <c r="Y24" s="198">
        <f t="shared" si="5"/>
        <v>9900</v>
      </c>
      <c r="Z24" s="198">
        <f t="shared" si="5"/>
        <v>18890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14</v>
      </c>
      <c r="P25" t="s">
        <v>15</v>
      </c>
      <c r="Q25" s="1"/>
      <c r="R25" s="1"/>
      <c r="S25" s="1"/>
      <c r="T25" s="1"/>
      <c r="U25" s="14"/>
      <c r="V25" s="1"/>
      <c r="W25" s="1"/>
      <c r="X25" s="1"/>
      <c r="Y25" s="1"/>
      <c r="Z25" s="1"/>
    </row>
    <row r="26" spans="1:26" ht="13.8" x14ac:dyDescent="0.25">
      <c r="A26" s="110" t="s">
        <v>15</v>
      </c>
      <c r="B26" s="26">
        <v>2400</v>
      </c>
      <c r="C26" s="27">
        <v>740</v>
      </c>
      <c r="D26" s="26">
        <v>80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3220</v>
      </c>
      <c r="J26" s="26">
        <v>1840</v>
      </c>
      <c r="K26" s="29">
        <f>SUM(I26:J26)</f>
        <v>5060</v>
      </c>
      <c r="P26" t="s">
        <v>16</v>
      </c>
      <c r="Q26" s="1"/>
      <c r="R26" s="1"/>
      <c r="S26" s="1"/>
      <c r="T26" s="1"/>
      <c r="U26" s="14"/>
      <c r="V26" s="1"/>
      <c r="W26" s="1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5450</v>
      </c>
      <c r="D27" s="30">
        <v>320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5770</v>
      </c>
      <c r="J27" s="30">
        <v>8060</v>
      </c>
      <c r="K27" s="33">
        <f>SUM(I27:J27)</f>
        <v>13830</v>
      </c>
      <c r="Q27" s="1"/>
      <c r="R27" s="1"/>
      <c r="S27" s="1"/>
      <c r="T27" s="1"/>
      <c r="U27" s="14"/>
      <c r="V27" s="1"/>
      <c r="W27" s="1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1040</v>
      </c>
      <c r="K28" s="29">
        <f>SUM(I28:J28)</f>
        <v>1040</v>
      </c>
      <c r="P28" s="193" t="s">
        <v>140</v>
      </c>
      <c r="Q28" s="196">
        <f>SUM(B28:B35)</f>
        <v>6660</v>
      </c>
      <c r="R28" s="196">
        <f t="shared" ref="R28:Z28" si="6">SUM(C28:C35)</f>
        <v>4530</v>
      </c>
      <c r="S28" s="196">
        <f t="shared" si="6"/>
        <v>1440</v>
      </c>
      <c r="T28" s="196">
        <f t="shared" si="6"/>
        <v>6980</v>
      </c>
      <c r="U28" s="198">
        <f t="shared" si="6"/>
        <v>16910</v>
      </c>
      <c r="V28" s="196">
        <f t="shared" si="6"/>
        <v>14710</v>
      </c>
      <c r="W28" s="196">
        <f t="shared" si="6"/>
        <v>2290</v>
      </c>
      <c r="X28" s="196">
        <f t="shared" si="6"/>
        <v>53520</v>
      </c>
      <c r="Y28" s="196">
        <f t="shared" si="6"/>
        <v>17180</v>
      </c>
      <c r="Z28" s="196">
        <f t="shared" si="6"/>
        <v>70700</v>
      </c>
    </row>
    <row r="29" spans="1:26" ht="13.8" x14ac:dyDescent="0.25">
      <c r="A29" s="113" t="s">
        <v>18</v>
      </c>
      <c r="B29" s="30">
        <v>40</v>
      </c>
      <c r="C29" s="31">
        <v>130</v>
      </c>
      <c r="D29" s="30">
        <v>40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210</v>
      </c>
      <c r="J29" s="30">
        <v>2780</v>
      </c>
      <c r="K29" s="33">
        <f t="shared" ref="K29:K35" si="7">SUM(I29:J29)</f>
        <v>2990</v>
      </c>
      <c r="P29" t="s">
        <v>17</v>
      </c>
      <c r="Q29" s="18"/>
    </row>
    <row r="30" spans="1:26" ht="13.8" x14ac:dyDescent="0.25">
      <c r="A30" s="110" t="s">
        <v>19</v>
      </c>
      <c r="B30" s="26">
        <v>1870</v>
      </c>
      <c r="C30" s="27">
        <v>80</v>
      </c>
      <c r="D30" s="26">
        <v>0</v>
      </c>
      <c r="E30" s="27">
        <v>860</v>
      </c>
      <c r="F30" s="26">
        <v>0</v>
      </c>
      <c r="G30" s="27">
        <v>0</v>
      </c>
      <c r="H30" s="26">
        <v>0</v>
      </c>
      <c r="I30" s="28">
        <f>SUM(B30:H30)</f>
        <v>2810</v>
      </c>
      <c r="J30" s="26">
        <v>2140</v>
      </c>
      <c r="K30" s="29">
        <f t="shared" si="7"/>
        <v>4950</v>
      </c>
      <c r="P30" t="s">
        <v>18</v>
      </c>
      <c r="Q30" s="18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770</v>
      </c>
      <c r="K31" s="33">
        <f t="shared" si="7"/>
        <v>770</v>
      </c>
      <c r="P31" t="s">
        <v>19</v>
      </c>
      <c r="Q31" s="18"/>
    </row>
    <row r="32" spans="1:26" ht="13.8" x14ac:dyDescent="0.25">
      <c r="A32" s="110" t="s">
        <v>21</v>
      </c>
      <c r="B32" s="26">
        <v>770</v>
      </c>
      <c r="C32" s="27">
        <v>2540</v>
      </c>
      <c r="D32" s="26">
        <v>1340</v>
      </c>
      <c r="E32" s="27">
        <v>3750</v>
      </c>
      <c r="F32" s="26">
        <v>0</v>
      </c>
      <c r="G32" s="27">
        <v>0</v>
      </c>
      <c r="H32" s="26">
        <v>0</v>
      </c>
      <c r="I32" s="28">
        <f>SUM(B32:H32)</f>
        <v>8400</v>
      </c>
      <c r="J32" s="26">
        <v>2420</v>
      </c>
      <c r="K32" s="29">
        <f t="shared" si="7"/>
        <v>10820</v>
      </c>
      <c r="P32" t="s">
        <v>20</v>
      </c>
      <c r="Q32" s="18"/>
    </row>
    <row r="33" spans="1:17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>
        <v>0</v>
      </c>
      <c r="G33" s="31">
        <v>14710</v>
      </c>
      <c r="H33" s="30">
        <v>2290</v>
      </c>
      <c r="I33" s="34">
        <f>SUM(B33:H33)</f>
        <v>17000</v>
      </c>
      <c r="J33" s="35">
        <v>0</v>
      </c>
      <c r="K33" s="36">
        <f t="shared" si="7"/>
        <v>17000</v>
      </c>
      <c r="P33" t="s">
        <v>21</v>
      </c>
      <c r="Q33" s="18"/>
    </row>
    <row r="34" spans="1:17" ht="13.8" x14ac:dyDescent="0.25">
      <c r="A34" s="110" t="s">
        <v>23</v>
      </c>
      <c r="B34" s="26">
        <v>3050</v>
      </c>
      <c r="C34" s="27">
        <v>1780</v>
      </c>
      <c r="D34" s="26">
        <v>60</v>
      </c>
      <c r="E34" s="27">
        <v>2370</v>
      </c>
      <c r="F34" s="26">
        <v>16910</v>
      </c>
      <c r="G34" s="27">
        <v>0</v>
      </c>
      <c r="H34" s="26">
        <v>0</v>
      </c>
      <c r="I34" s="37">
        <f>SUM(B34:H34)</f>
        <v>24170</v>
      </c>
      <c r="J34" s="27">
        <v>3110</v>
      </c>
      <c r="K34" s="38">
        <f t="shared" si="7"/>
        <v>27280</v>
      </c>
      <c r="P34" t="s">
        <v>22</v>
      </c>
      <c r="Q34" s="18"/>
    </row>
    <row r="35" spans="1:17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4920</v>
      </c>
      <c r="K35" s="33">
        <f t="shared" si="7"/>
        <v>5850</v>
      </c>
      <c r="P35" t="s">
        <v>23</v>
      </c>
      <c r="Q35" s="18"/>
    </row>
    <row r="36" spans="1:17" ht="14.4" thickBot="1" x14ac:dyDescent="0.3">
      <c r="A36" s="173" t="s">
        <v>25</v>
      </c>
      <c r="B36" s="40">
        <f t="shared" ref="B36:G36" si="8">SUM(B26:B35)</f>
        <v>9060</v>
      </c>
      <c r="C36" s="41">
        <f t="shared" si="8"/>
        <v>10720</v>
      </c>
      <c r="D36" s="40">
        <f t="shared" si="8"/>
        <v>1840</v>
      </c>
      <c r="E36" s="41">
        <f t="shared" si="8"/>
        <v>6980</v>
      </c>
      <c r="F36" s="40">
        <f t="shared" si="8"/>
        <v>16910</v>
      </c>
      <c r="G36" s="41">
        <f t="shared" si="8"/>
        <v>14710</v>
      </c>
      <c r="H36" s="41">
        <f>SUM(H26:H35)</f>
        <v>2290</v>
      </c>
      <c r="I36" s="41">
        <f>SUM(I26:I35)</f>
        <v>62510</v>
      </c>
      <c r="J36" s="40">
        <f>SUM(J26:J35)</f>
        <v>27080</v>
      </c>
      <c r="K36" s="42">
        <f>SUM(K26:K35)</f>
        <v>89590</v>
      </c>
      <c r="P36" t="s">
        <v>24</v>
      </c>
      <c r="Q36" s="18"/>
    </row>
    <row r="39" spans="1:17" ht="13.8" x14ac:dyDescent="0.25">
      <c r="B39" s="4"/>
      <c r="C39" s="4"/>
      <c r="D39" s="4"/>
    </row>
    <row r="40" spans="1:17" ht="13.8" x14ac:dyDescent="0.25">
      <c r="A40" s="4"/>
      <c r="B40" s="4"/>
      <c r="C40" s="4"/>
      <c r="D40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A2" sqref="A2:N8"/>
    </sheetView>
  </sheetViews>
  <sheetFormatPr defaultRowHeight="13.2" x14ac:dyDescent="0.25"/>
  <cols>
    <col min="1" max="1" width="23.6640625" customWidth="1"/>
    <col min="21" max="21" width="8.6640625" style="14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118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34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37"/>
      <c r="P5" s="197" t="s">
        <v>139</v>
      </c>
      <c r="Q5" s="198">
        <f>SUM(B7:B8)</f>
        <v>17150</v>
      </c>
      <c r="R5" s="198">
        <f t="shared" ref="R5:Z5" si="0">SUM(C7:C8)</f>
        <v>38650</v>
      </c>
      <c r="S5" s="198">
        <f t="shared" si="0"/>
        <v>1850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57650</v>
      </c>
      <c r="Y5" s="198">
        <f t="shared" si="0"/>
        <v>83300</v>
      </c>
      <c r="Z5" s="198">
        <f t="shared" si="0"/>
        <v>140950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14</v>
      </c>
      <c r="P6" s="1" t="s">
        <v>15</v>
      </c>
      <c r="Q6" s="1"/>
      <c r="R6" s="1"/>
      <c r="S6" s="1"/>
      <c r="T6" s="1"/>
      <c r="V6" s="1"/>
      <c r="W6" s="1"/>
      <c r="X6" s="1"/>
      <c r="Y6" s="1"/>
      <c r="Z6" s="1"/>
    </row>
    <row r="7" spans="1:26" ht="13.8" x14ac:dyDescent="0.25">
      <c r="A7" s="110" t="s">
        <v>15</v>
      </c>
      <c r="B7" s="26">
        <v>17150</v>
      </c>
      <c r="C7" s="27">
        <v>4700</v>
      </c>
      <c r="D7" s="26">
        <v>500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22350</v>
      </c>
      <c r="J7" s="26">
        <v>22300</v>
      </c>
      <c r="K7" s="29">
        <f t="shared" ref="K7:K16" si="1">SUM(I7:J7)</f>
        <v>44650</v>
      </c>
      <c r="P7" s="1" t="s">
        <v>16</v>
      </c>
      <c r="Q7" s="1"/>
      <c r="R7" s="1"/>
      <c r="S7" s="1"/>
      <c r="T7" s="1"/>
      <c r="V7" s="1"/>
      <c r="W7" s="1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33950</v>
      </c>
      <c r="D8" s="30">
        <v>1350</v>
      </c>
      <c r="E8" s="31">
        <v>0</v>
      </c>
      <c r="F8" s="30">
        <v>0</v>
      </c>
      <c r="G8" s="31">
        <v>0</v>
      </c>
      <c r="H8" s="30">
        <v>0</v>
      </c>
      <c r="I8" s="32">
        <f t="shared" ref="I8:I16" si="2">SUM(B8:H8)</f>
        <v>35300</v>
      </c>
      <c r="J8" s="30">
        <v>61000</v>
      </c>
      <c r="K8" s="33">
        <f t="shared" si="1"/>
        <v>96300</v>
      </c>
      <c r="P8" s="1"/>
      <c r="Q8" s="1"/>
      <c r="R8" s="1"/>
      <c r="S8" s="1"/>
      <c r="T8" s="1"/>
      <c r="V8" s="1"/>
      <c r="W8" s="1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 t="shared" si="2"/>
        <v>0</v>
      </c>
      <c r="J9" s="26">
        <v>8850</v>
      </c>
      <c r="K9" s="29">
        <f t="shared" si="1"/>
        <v>8850</v>
      </c>
      <c r="P9" s="195" t="s">
        <v>140</v>
      </c>
      <c r="Q9" s="196">
        <f>SUM(B9:B16)</f>
        <v>57100</v>
      </c>
      <c r="R9" s="196">
        <f t="shared" ref="R9:Z9" si="3">SUM(C9:C16)</f>
        <v>32650</v>
      </c>
      <c r="S9" s="196">
        <f t="shared" si="3"/>
        <v>14000</v>
      </c>
      <c r="T9" s="196">
        <f t="shared" si="3"/>
        <v>83650</v>
      </c>
      <c r="U9" s="198">
        <f t="shared" si="3"/>
        <v>112100</v>
      </c>
      <c r="V9" s="196">
        <f t="shared" si="3"/>
        <v>82400</v>
      </c>
      <c r="W9" s="196">
        <f t="shared" si="3"/>
        <v>16300</v>
      </c>
      <c r="X9" s="196">
        <f t="shared" si="3"/>
        <v>398200</v>
      </c>
      <c r="Y9" s="196">
        <f t="shared" si="3"/>
        <v>191350</v>
      </c>
      <c r="Z9" s="196">
        <f t="shared" si="3"/>
        <v>589550</v>
      </c>
    </row>
    <row r="10" spans="1:26" ht="13.8" x14ac:dyDescent="0.25">
      <c r="A10" s="113" t="s">
        <v>18</v>
      </c>
      <c r="B10" s="30">
        <v>650</v>
      </c>
      <c r="C10" s="31">
        <v>950</v>
      </c>
      <c r="D10" s="30">
        <v>1200</v>
      </c>
      <c r="E10" s="31">
        <v>0</v>
      </c>
      <c r="F10" s="30">
        <v>0</v>
      </c>
      <c r="G10" s="31">
        <v>0</v>
      </c>
      <c r="H10" s="30">
        <v>0</v>
      </c>
      <c r="I10" s="32">
        <f t="shared" si="2"/>
        <v>2800</v>
      </c>
      <c r="J10" s="30">
        <v>29750</v>
      </c>
      <c r="K10" s="33">
        <f t="shared" si="1"/>
        <v>32550</v>
      </c>
      <c r="P10" s="1" t="s">
        <v>17</v>
      </c>
      <c r="Q10" s="1"/>
      <c r="R10" s="1"/>
      <c r="S10" s="1"/>
      <c r="T10" s="1"/>
      <c r="V10" s="1"/>
      <c r="W10" s="1"/>
      <c r="X10" s="1"/>
      <c r="Y10" s="1"/>
      <c r="Z10" s="1"/>
    </row>
    <row r="11" spans="1:26" ht="13.8" x14ac:dyDescent="0.25">
      <c r="A11" s="110" t="s">
        <v>19</v>
      </c>
      <c r="B11" s="26">
        <v>16300</v>
      </c>
      <c r="C11" s="27">
        <v>1100</v>
      </c>
      <c r="D11" s="26">
        <v>300</v>
      </c>
      <c r="E11" s="27">
        <v>10600</v>
      </c>
      <c r="F11" s="26">
        <v>0</v>
      </c>
      <c r="G11" s="27">
        <v>0</v>
      </c>
      <c r="H11" s="26">
        <v>0</v>
      </c>
      <c r="I11" s="28">
        <f t="shared" si="2"/>
        <v>28300</v>
      </c>
      <c r="J11" s="26">
        <v>24850</v>
      </c>
      <c r="K11" s="29">
        <f t="shared" si="1"/>
        <v>53150</v>
      </c>
      <c r="P11" s="1" t="s">
        <v>18</v>
      </c>
      <c r="Q11" s="1"/>
      <c r="R11" s="1"/>
      <c r="S11" s="1"/>
      <c r="T11" s="1"/>
      <c r="V11" s="1"/>
      <c r="W11" s="1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f t="shared" si="2"/>
        <v>0</v>
      </c>
      <c r="J12" s="30">
        <v>9400</v>
      </c>
      <c r="K12" s="33">
        <f t="shared" si="1"/>
        <v>9400</v>
      </c>
      <c r="P12" s="1" t="s">
        <v>19</v>
      </c>
      <c r="Q12" s="1"/>
      <c r="R12" s="1"/>
      <c r="S12" s="1"/>
      <c r="T12" s="1"/>
      <c r="V12" s="1"/>
      <c r="W12" s="1"/>
      <c r="X12" s="1"/>
      <c r="Y12" s="1"/>
      <c r="Z12" s="1"/>
    </row>
    <row r="13" spans="1:26" ht="13.8" x14ac:dyDescent="0.25">
      <c r="A13" s="110" t="s">
        <v>21</v>
      </c>
      <c r="B13" s="26">
        <v>8250</v>
      </c>
      <c r="C13" s="27">
        <v>18350</v>
      </c>
      <c r="D13" s="26">
        <v>10650</v>
      </c>
      <c r="E13" s="27">
        <v>44150</v>
      </c>
      <c r="F13" s="26">
        <v>0</v>
      </c>
      <c r="G13" s="27">
        <v>0</v>
      </c>
      <c r="H13" s="26">
        <v>0</v>
      </c>
      <c r="I13" s="28">
        <f t="shared" si="2"/>
        <v>81400</v>
      </c>
      <c r="J13" s="26">
        <v>39550</v>
      </c>
      <c r="K13" s="29">
        <f t="shared" si="1"/>
        <v>120950</v>
      </c>
      <c r="P13" s="1" t="s">
        <v>20</v>
      </c>
      <c r="Q13" s="1"/>
      <c r="R13" s="1"/>
      <c r="S13" s="1"/>
      <c r="T13" s="1"/>
      <c r="V13" s="1"/>
      <c r="W13" s="1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82400</v>
      </c>
      <c r="H14" s="30">
        <v>16300</v>
      </c>
      <c r="I14" s="34">
        <f t="shared" si="2"/>
        <v>98700</v>
      </c>
      <c r="J14" s="35">
        <v>0</v>
      </c>
      <c r="K14" s="36">
        <f t="shared" si="1"/>
        <v>98700</v>
      </c>
      <c r="P14" s="1" t="s">
        <v>21</v>
      </c>
      <c r="Q14" s="1"/>
      <c r="R14" s="1"/>
      <c r="S14" s="1"/>
      <c r="T14" s="1"/>
      <c r="V14" s="1"/>
      <c r="W14" s="1"/>
      <c r="X14" s="1"/>
      <c r="Y14" s="1"/>
      <c r="Z14" s="1"/>
    </row>
    <row r="15" spans="1:26" ht="13.8" x14ac:dyDescent="0.25">
      <c r="A15" s="110" t="s">
        <v>23</v>
      </c>
      <c r="B15" s="26">
        <v>29150</v>
      </c>
      <c r="C15" s="27">
        <v>12250</v>
      </c>
      <c r="D15" s="26">
        <v>1850</v>
      </c>
      <c r="E15" s="27">
        <v>28900</v>
      </c>
      <c r="F15" s="26">
        <v>112100</v>
      </c>
      <c r="G15" s="27">
        <v>0</v>
      </c>
      <c r="H15" s="26">
        <v>0</v>
      </c>
      <c r="I15" s="37">
        <f t="shared" si="2"/>
        <v>184250</v>
      </c>
      <c r="J15" s="27">
        <v>33300</v>
      </c>
      <c r="K15" s="38">
        <f t="shared" si="1"/>
        <v>217550</v>
      </c>
      <c r="P15" s="1" t="s">
        <v>22</v>
      </c>
      <c r="Q15" s="1"/>
      <c r="R15" s="1"/>
      <c r="S15" s="1"/>
      <c r="T15" s="1"/>
      <c r="V15" s="1"/>
      <c r="W15" s="1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 t="shared" si="2"/>
        <v>2750</v>
      </c>
      <c r="J16" s="39">
        <v>45650</v>
      </c>
      <c r="K16" s="33">
        <f t="shared" si="1"/>
        <v>48400</v>
      </c>
      <c r="P16" s="1" t="s">
        <v>23</v>
      </c>
      <c r="Q16" s="1"/>
      <c r="R16" s="1"/>
      <c r="S16" s="1"/>
      <c r="T16" s="1"/>
      <c r="V16" s="1"/>
      <c r="W16" s="1"/>
      <c r="X16" s="1"/>
      <c r="Y16" s="1"/>
      <c r="Z16" s="1"/>
    </row>
    <row r="17" spans="1:26" ht="14.4" thickBot="1" x14ac:dyDescent="0.3">
      <c r="A17" s="173" t="s">
        <v>25</v>
      </c>
      <c r="B17" s="40">
        <f t="shared" ref="B17:H17" si="4">SUM(B7:B16)</f>
        <v>74250</v>
      </c>
      <c r="C17" s="41">
        <f t="shared" si="4"/>
        <v>71300</v>
      </c>
      <c r="D17" s="40">
        <f t="shared" si="4"/>
        <v>15850</v>
      </c>
      <c r="E17" s="41">
        <f t="shared" si="4"/>
        <v>83650</v>
      </c>
      <c r="F17" s="40">
        <f t="shared" si="4"/>
        <v>112100</v>
      </c>
      <c r="G17" s="41">
        <f t="shared" si="4"/>
        <v>82400</v>
      </c>
      <c r="H17" s="41">
        <f t="shared" si="4"/>
        <v>16300</v>
      </c>
      <c r="I17" s="41">
        <f>SUM(I7:I16)</f>
        <v>455850</v>
      </c>
      <c r="J17" s="40">
        <f>SUM(J7:J16)</f>
        <v>274650</v>
      </c>
      <c r="K17" s="42">
        <f>SUM(K7:K16)</f>
        <v>730500</v>
      </c>
      <c r="P17" s="1" t="s">
        <v>24</v>
      </c>
      <c r="Q17" s="1"/>
      <c r="R17" s="1"/>
      <c r="S17" s="1"/>
      <c r="T17" s="1"/>
      <c r="V17" s="1"/>
      <c r="W17" s="1"/>
      <c r="X17" s="1"/>
      <c r="Y17" s="1"/>
      <c r="Z17" s="1"/>
    </row>
    <row r="19" spans="1:26" x14ac:dyDescent="0.25">
      <c r="Q19" s="18"/>
      <c r="S19" s="18"/>
    </row>
    <row r="20" spans="1:26" x14ac:dyDescent="0.25">
      <c r="A20" t="s">
        <v>55</v>
      </c>
      <c r="P20" s="18"/>
      <c r="Q20" s="18"/>
      <c r="R20" s="18"/>
      <c r="S20" s="18"/>
      <c r="T20" s="18"/>
    </row>
    <row r="21" spans="1:26" ht="15.6" x14ac:dyDescent="0.3">
      <c r="A21" s="19" t="s">
        <v>119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V21" s="1"/>
      <c r="W21" s="1"/>
      <c r="X21" s="195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130"/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34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37"/>
      <c r="P24" s="193" t="s">
        <v>139</v>
      </c>
      <c r="Q24" s="198">
        <f>SUM(B26:B27)</f>
        <v>2520</v>
      </c>
      <c r="R24" s="198">
        <f t="shared" ref="R24:Z24" si="5">SUM(C26:C27)</f>
        <v>8140</v>
      </c>
      <c r="S24" s="198">
        <f t="shared" si="5"/>
        <v>330</v>
      </c>
      <c r="T24" s="198">
        <f t="shared" si="5"/>
        <v>0</v>
      </c>
      <c r="U24" s="198">
        <f t="shared" si="5"/>
        <v>0</v>
      </c>
      <c r="V24" s="198">
        <f t="shared" si="5"/>
        <v>0</v>
      </c>
      <c r="W24" s="198">
        <f t="shared" si="5"/>
        <v>0</v>
      </c>
      <c r="X24" s="198">
        <f t="shared" si="5"/>
        <v>10990</v>
      </c>
      <c r="Y24" s="198">
        <f t="shared" si="5"/>
        <v>9430</v>
      </c>
      <c r="Z24" s="198">
        <f t="shared" si="5"/>
        <v>20420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14</v>
      </c>
      <c r="P25" t="s">
        <v>15</v>
      </c>
      <c r="Q25" s="1"/>
      <c r="R25" s="1"/>
      <c r="S25" s="1"/>
      <c r="T25" s="1"/>
      <c r="V25" s="1"/>
      <c r="W25" s="1"/>
      <c r="X25" s="1"/>
      <c r="Y25" s="1"/>
      <c r="Z25" s="1"/>
    </row>
    <row r="26" spans="1:26" ht="13.8" x14ac:dyDescent="0.25">
      <c r="A26" s="110" t="s">
        <v>15</v>
      </c>
      <c r="B26" s="26">
        <v>2520</v>
      </c>
      <c r="C26" s="27">
        <v>680</v>
      </c>
      <c r="D26" s="26">
        <v>80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3280</v>
      </c>
      <c r="J26" s="26">
        <v>1980</v>
      </c>
      <c r="K26" s="29">
        <f>SUM(I26:J26)</f>
        <v>5260</v>
      </c>
      <c r="P26" t="s">
        <v>16</v>
      </c>
      <c r="Q26" s="1"/>
      <c r="R26" s="1"/>
      <c r="S26" s="1"/>
      <c r="T26" s="1"/>
      <c r="V26" s="1"/>
      <c r="W26" s="1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7460</v>
      </c>
      <c r="D27" s="30">
        <v>250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7710</v>
      </c>
      <c r="J27" s="30">
        <v>7450</v>
      </c>
      <c r="K27" s="33">
        <f>SUM(I27:J27)</f>
        <v>15160</v>
      </c>
      <c r="Q27" s="1"/>
      <c r="R27" s="1"/>
      <c r="S27" s="1"/>
      <c r="T27" s="1"/>
      <c r="V27" s="1"/>
      <c r="W27" s="1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1120</v>
      </c>
      <c r="K28" s="29">
        <f>SUM(I28:J28)</f>
        <v>1120</v>
      </c>
      <c r="P28" s="193" t="s">
        <v>140</v>
      </c>
      <c r="Q28" s="196">
        <f>SUM(B28:B35)</f>
        <v>7320</v>
      </c>
      <c r="R28" s="196">
        <f t="shared" ref="R28:Z28" si="6">SUM(C28:C35)</f>
        <v>4860</v>
      </c>
      <c r="S28" s="196">
        <f t="shared" si="6"/>
        <v>1600</v>
      </c>
      <c r="T28" s="196">
        <f t="shared" si="6"/>
        <v>7220</v>
      </c>
      <c r="U28" s="198">
        <f t="shared" si="6"/>
        <v>16840</v>
      </c>
      <c r="V28" s="196">
        <f t="shared" si="6"/>
        <v>14970</v>
      </c>
      <c r="W28" s="196">
        <f t="shared" si="6"/>
        <v>2290</v>
      </c>
      <c r="X28" s="196">
        <f t="shared" si="6"/>
        <v>55100</v>
      </c>
      <c r="Y28" s="196">
        <f t="shared" si="6"/>
        <v>18170</v>
      </c>
      <c r="Z28" s="196">
        <f t="shared" si="6"/>
        <v>73270</v>
      </c>
    </row>
    <row r="29" spans="1:26" ht="13.8" x14ac:dyDescent="0.25">
      <c r="A29" s="113" t="s">
        <v>18</v>
      </c>
      <c r="B29" s="30">
        <v>40</v>
      </c>
      <c r="C29" s="31">
        <v>160</v>
      </c>
      <c r="D29" s="30">
        <v>20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220</v>
      </c>
      <c r="J29" s="30">
        <v>2860</v>
      </c>
      <c r="K29" s="33">
        <f t="shared" ref="K29:K35" si="7">SUM(I29:J29)</f>
        <v>3080</v>
      </c>
      <c r="P29" t="s">
        <v>17</v>
      </c>
      <c r="Q29" s="18"/>
    </row>
    <row r="30" spans="1:26" ht="13.8" x14ac:dyDescent="0.25">
      <c r="A30" s="110" t="s">
        <v>19</v>
      </c>
      <c r="B30" s="26">
        <v>1930</v>
      </c>
      <c r="C30" s="27">
        <v>80</v>
      </c>
      <c r="D30" s="26">
        <v>0</v>
      </c>
      <c r="E30" s="27">
        <v>960</v>
      </c>
      <c r="F30" s="26">
        <v>0</v>
      </c>
      <c r="G30" s="27">
        <v>0</v>
      </c>
      <c r="H30" s="26">
        <v>0</v>
      </c>
      <c r="I30" s="28">
        <f>SUM(B30:H30)</f>
        <v>2970</v>
      </c>
      <c r="J30" s="26">
        <v>2240</v>
      </c>
      <c r="K30" s="29">
        <f t="shared" si="7"/>
        <v>5210</v>
      </c>
      <c r="P30" t="s">
        <v>18</v>
      </c>
      <c r="Q30" s="18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750</v>
      </c>
      <c r="K31" s="33">
        <f t="shared" si="7"/>
        <v>750</v>
      </c>
      <c r="P31" t="s">
        <v>19</v>
      </c>
      <c r="Q31" s="18"/>
    </row>
    <row r="32" spans="1:26" ht="13.8" x14ac:dyDescent="0.25">
      <c r="A32" s="110" t="s">
        <v>21</v>
      </c>
      <c r="B32" s="26">
        <v>880</v>
      </c>
      <c r="C32" s="27">
        <v>2480</v>
      </c>
      <c r="D32" s="26">
        <v>1390</v>
      </c>
      <c r="E32" s="27">
        <v>3750</v>
      </c>
      <c r="F32" s="26">
        <v>0</v>
      </c>
      <c r="G32" s="27">
        <v>0</v>
      </c>
      <c r="H32" s="26">
        <v>0</v>
      </c>
      <c r="I32" s="28">
        <f>SUM(B32:H32)</f>
        <v>8500</v>
      </c>
      <c r="J32" s="26">
        <v>3010</v>
      </c>
      <c r="K32" s="29">
        <f t="shared" si="7"/>
        <v>11510</v>
      </c>
      <c r="P32" t="s">
        <v>20</v>
      </c>
      <c r="Q32" s="18"/>
    </row>
    <row r="33" spans="1:17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>
        <v>0</v>
      </c>
      <c r="G33" s="31">
        <v>14970</v>
      </c>
      <c r="H33" s="30">
        <v>2290</v>
      </c>
      <c r="I33" s="34">
        <f>SUM(B33:H33)</f>
        <v>17260</v>
      </c>
      <c r="J33" s="35">
        <v>0</v>
      </c>
      <c r="K33" s="36">
        <f t="shared" si="7"/>
        <v>17260</v>
      </c>
      <c r="P33" t="s">
        <v>21</v>
      </c>
      <c r="Q33" s="18"/>
    </row>
    <row r="34" spans="1:17" ht="13.8" x14ac:dyDescent="0.25">
      <c r="A34" s="110" t="s">
        <v>23</v>
      </c>
      <c r="B34" s="26">
        <v>3540</v>
      </c>
      <c r="C34" s="27">
        <v>2140</v>
      </c>
      <c r="D34" s="26">
        <v>190</v>
      </c>
      <c r="E34" s="27">
        <v>2510</v>
      </c>
      <c r="F34" s="26">
        <v>16840</v>
      </c>
      <c r="G34" s="27">
        <v>0</v>
      </c>
      <c r="H34" s="26">
        <v>0</v>
      </c>
      <c r="I34" s="37">
        <f>SUM(B34:H34)</f>
        <v>25220</v>
      </c>
      <c r="J34" s="27">
        <v>2980</v>
      </c>
      <c r="K34" s="38">
        <f t="shared" si="7"/>
        <v>28200</v>
      </c>
      <c r="P34" t="s">
        <v>22</v>
      </c>
      <c r="Q34" s="18"/>
    </row>
    <row r="35" spans="1:17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5210</v>
      </c>
      <c r="K35" s="33">
        <f t="shared" si="7"/>
        <v>6140</v>
      </c>
      <c r="P35" t="s">
        <v>23</v>
      </c>
      <c r="Q35" s="18"/>
    </row>
    <row r="36" spans="1:17" ht="14.4" thickBot="1" x14ac:dyDescent="0.3">
      <c r="A36" s="173" t="s">
        <v>25</v>
      </c>
      <c r="B36" s="40">
        <f t="shared" ref="B36:G36" si="8">SUM(B26:B35)</f>
        <v>9840</v>
      </c>
      <c r="C36" s="41">
        <f t="shared" si="8"/>
        <v>13000</v>
      </c>
      <c r="D36" s="40">
        <f t="shared" si="8"/>
        <v>1930</v>
      </c>
      <c r="E36" s="41">
        <f t="shared" si="8"/>
        <v>7220</v>
      </c>
      <c r="F36" s="40">
        <f t="shared" si="8"/>
        <v>16840</v>
      </c>
      <c r="G36" s="41">
        <f t="shared" si="8"/>
        <v>14970</v>
      </c>
      <c r="H36" s="41">
        <f>SUM(H26:H35)</f>
        <v>2290</v>
      </c>
      <c r="I36" s="41">
        <f>SUM(I26:I35)</f>
        <v>66090</v>
      </c>
      <c r="J36" s="40">
        <f>SUM(J26:J35)</f>
        <v>27600</v>
      </c>
      <c r="K36" s="42">
        <f>SUM(K26:K35)</f>
        <v>93690</v>
      </c>
      <c r="P36" t="s">
        <v>24</v>
      </c>
      <c r="Q36" s="18"/>
    </row>
    <row r="39" spans="1:17" ht="13.8" x14ac:dyDescent="0.25">
      <c r="B39" s="4"/>
      <c r="C39" s="4"/>
      <c r="D39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A2" sqref="A2:M8"/>
    </sheetView>
  </sheetViews>
  <sheetFormatPr defaultRowHeight="13.2" x14ac:dyDescent="0.25"/>
  <cols>
    <col min="1" max="1" width="23.6640625" customWidth="1"/>
    <col min="21" max="21" width="8.6640625" style="194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121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4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4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34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37"/>
      <c r="P5" s="197" t="s">
        <v>139</v>
      </c>
      <c r="Q5" s="198">
        <f>SUM(B7:B8)</f>
        <v>18050</v>
      </c>
      <c r="R5" s="198">
        <f t="shared" ref="R5:Z5" si="0">SUM(C7:C8)</f>
        <v>38650</v>
      </c>
      <c r="S5" s="198">
        <f t="shared" si="0"/>
        <v>1850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58550</v>
      </c>
      <c r="Y5" s="198">
        <f t="shared" si="0"/>
        <v>81550</v>
      </c>
      <c r="Z5" s="198">
        <f t="shared" si="0"/>
        <v>140100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14</v>
      </c>
      <c r="P6" s="1" t="s">
        <v>15</v>
      </c>
      <c r="Q6" s="1"/>
      <c r="R6" s="1"/>
      <c r="S6" s="1"/>
      <c r="T6" s="1"/>
      <c r="U6" s="14"/>
      <c r="V6" s="1"/>
      <c r="W6" s="1"/>
      <c r="X6" s="1"/>
      <c r="Y6" s="1"/>
      <c r="Z6" s="1"/>
    </row>
    <row r="7" spans="1:26" ht="13.8" x14ac:dyDescent="0.25">
      <c r="A7" s="110" t="s">
        <v>15</v>
      </c>
      <c r="B7" s="26">
        <v>18050</v>
      </c>
      <c r="C7" s="27">
        <v>4700</v>
      </c>
      <c r="D7" s="26">
        <v>500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23250</v>
      </c>
      <c r="J7" s="26">
        <v>21550</v>
      </c>
      <c r="K7" s="29">
        <f t="shared" ref="K7:K17" si="1">SUM(I7:J7)</f>
        <v>44800</v>
      </c>
      <c r="P7" s="1" t="s">
        <v>16</v>
      </c>
      <c r="Q7" s="1"/>
      <c r="R7" s="1"/>
      <c r="S7" s="1"/>
      <c r="T7" s="1"/>
      <c r="U7" s="14"/>
      <c r="V7" s="1"/>
      <c r="W7" s="1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33950</v>
      </c>
      <c r="D8" s="30">
        <v>1350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35300</v>
      </c>
      <c r="J8" s="30">
        <v>60000</v>
      </c>
      <c r="K8" s="33">
        <f t="shared" si="1"/>
        <v>95300</v>
      </c>
      <c r="P8" s="1"/>
      <c r="Q8" s="1"/>
      <c r="R8" s="1"/>
      <c r="S8" s="1"/>
      <c r="T8" s="1"/>
      <c r="U8" s="14"/>
      <c r="V8" s="1"/>
      <c r="W8" s="1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9350</v>
      </c>
      <c r="K9" s="29">
        <f t="shared" si="1"/>
        <v>9350</v>
      </c>
      <c r="P9" s="195" t="s">
        <v>140</v>
      </c>
      <c r="Q9" s="196">
        <f>SUM(B9:B16)</f>
        <v>73200</v>
      </c>
      <c r="R9" s="196">
        <f>SUM(C9:C16)</f>
        <v>32650</v>
      </c>
      <c r="S9" s="196">
        <f t="shared" ref="S9:Z9" si="2">SUM(D9:D16)</f>
        <v>14000</v>
      </c>
      <c r="T9" s="196">
        <f t="shared" si="2"/>
        <v>85450</v>
      </c>
      <c r="U9" s="198">
        <f t="shared" si="2"/>
        <v>115700</v>
      </c>
      <c r="V9" s="196">
        <f t="shared" si="2"/>
        <v>79100</v>
      </c>
      <c r="W9" s="196">
        <f t="shared" si="2"/>
        <v>16000</v>
      </c>
      <c r="X9" s="196">
        <f t="shared" si="2"/>
        <v>416100</v>
      </c>
      <c r="Y9" s="196">
        <f t="shared" si="2"/>
        <v>193000</v>
      </c>
      <c r="Z9" s="196">
        <f t="shared" si="2"/>
        <v>609100</v>
      </c>
    </row>
    <row r="10" spans="1:26" ht="13.8" x14ac:dyDescent="0.25">
      <c r="A10" s="113" t="s">
        <v>18</v>
      </c>
      <c r="B10" s="30">
        <v>650</v>
      </c>
      <c r="C10" s="31">
        <v>950</v>
      </c>
      <c r="D10" s="30">
        <v>1200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2800</v>
      </c>
      <c r="J10" s="30">
        <v>30000</v>
      </c>
      <c r="K10" s="33">
        <f t="shared" si="1"/>
        <v>32800</v>
      </c>
      <c r="P10" s="1" t="s">
        <v>17</v>
      </c>
      <c r="Q10" s="1"/>
      <c r="R10" s="1"/>
      <c r="S10" s="1"/>
      <c r="T10" s="1"/>
      <c r="U10" s="14"/>
      <c r="V10" s="1"/>
      <c r="W10" s="1"/>
      <c r="X10" s="1"/>
      <c r="Y10" s="1"/>
      <c r="Z10" s="1"/>
    </row>
    <row r="11" spans="1:26" ht="13.8" x14ac:dyDescent="0.25">
      <c r="A11" s="110" t="s">
        <v>19</v>
      </c>
      <c r="B11" s="26">
        <v>21500</v>
      </c>
      <c r="C11" s="27">
        <v>1100</v>
      </c>
      <c r="D11" s="26">
        <v>300</v>
      </c>
      <c r="E11" s="27">
        <v>11900</v>
      </c>
      <c r="F11" s="26">
        <v>0</v>
      </c>
      <c r="G11" s="27">
        <v>0</v>
      </c>
      <c r="H11" s="26">
        <v>0</v>
      </c>
      <c r="I11" s="28">
        <v>34800</v>
      </c>
      <c r="J11" s="26">
        <v>25750</v>
      </c>
      <c r="K11" s="29">
        <f t="shared" si="1"/>
        <v>60550</v>
      </c>
      <c r="P11" s="1" t="s">
        <v>18</v>
      </c>
      <c r="Q11" s="1"/>
      <c r="R11" s="1"/>
      <c r="S11" s="1"/>
      <c r="T11" s="1"/>
      <c r="U11" s="14"/>
      <c r="V11" s="1"/>
      <c r="W11" s="1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9200</v>
      </c>
      <c r="K12" s="33">
        <f t="shared" si="1"/>
        <v>9200</v>
      </c>
      <c r="P12" s="1" t="s">
        <v>19</v>
      </c>
      <c r="Q12" s="1"/>
      <c r="R12" s="1"/>
      <c r="S12" s="1"/>
      <c r="T12" s="1"/>
      <c r="U12" s="14"/>
      <c r="V12" s="1"/>
      <c r="W12" s="1"/>
      <c r="X12" s="1"/>
      <c r="Y12" s="1"/>
      <c r="Z12" s="1"/>
    </row>
    <row r="13" spans="1:26" ht="13.8" x14ac:dyDescent="0.25">
      <c r="A13" s="110" t="s">
        <v>21</v>
      </c>
      <c r="B13" s="26">
        <v>9800</v>
      </c>
      <c r="C13" s="27">
        <v>18350</v>
      </c>
      <c r="D13" s="26">
        <v>10650</v>
      </c>
      <c r="E13" s="27">
        <v>43200</v>
      </c>
      <c r="F13" s="26">
        <v>0</v>
      </c>
      <c r="G13" s="27">
        <v>0</v>
      </c>
      <c r="H13" s="26">
        <v>0</v>
      </c>
      <c r="I13" s="28">
        <f>SUM(B13:H13)</f>
        <v>82000</v>
      </c>
      <c r="J13" s="26">
        <v>39050</v>
      </c>
      <c r="K13" s="29">
        <f t="shared" si="1"/>
        <v>121050</v>
      </c>
      <c r="P13" s="1" t="s">
        <v>20</v>
      </c>
      <c r="Q13" s="1"/>
      <c r="R13" s="1"/>
      <c r="S13" s="1"/>
      <c r="T13" s="1"/>
      <c r="U13" s="14"/>
      <c r="V13" s="1"/>
      <c r="W13" s="1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>
        <v>0</v>
      </c>
      <c r="G14" s="31">
        <v>79100</v>
      </c>
      <c r="H14" s="30">
        <v>16000</v>
      </c>
      <c r="I14" s="34">
        <f>SUM(B14:H14)</f>
        <v>95100</v>
      </c>
      <c r="J14" s="35">
        <v>0</v>
      </c>
      <c r="K14" s="36">
        <f t="shared" si="1"/>
        <v>95100</v>
      </c>
      <c r="P14" s="1" t="s">
        <v>21</v>
      </c>
      <c r="Q14" s="1"/>
      <c r="R14" s="1"/>
      <c r="S14" s="1"/>
      <c r="T14" s="1"/>
      <c r="U14" s="14"/>
      <c r="V14" s="1"/>
      <c r="W14" s="1"/>
      <c r="X14" s="1"/>
      <c r="Y14" s="1"/>
      <c r="Z14" s="1"/>
    </row>
    <row r="15" spans="1:26" ht="13.8" x14ac:dyDescent="0.25">
      <c r="A15" s="110" t="s">
        <v>23</v>
      </c>
      <c r="B15" s="26">
        <v>38500</v>
      </c>
      <c r="C15" s="27">
        <v>12250</v>
      </c>
      <c r="D15" s="26">
        <v>1850</v>
      </c>
      <c r="E15" s="27">
        <v>30350</v>
      </c>
      <c r="F15" s="26">
        <v>115700</v>
      </c>
      <c r="G15" s="27">
        <v>0</v>
      </c>
      <c r="H15" s="26">
        <v>0</v>
      </c>
      <c r="I15" s="37">
        <f>SUM(B15:H15)</f>
        <v>198650</v>
      </c>
      <c r="J15" s="27">
        <v>32800</v>
      </c>
      <c r="K15" s="38">
        <f t="shared" si="1"/>
        <v>231450</v>
      </c>
      <c r="P15" s="1" t="s">
        <v>22</v>
      </c>
      <c r="Q15" s="1"/>
      <c r="R15" s="1"/>
      <c r="S15" s="1"/>
      <c r="T15" s="1"/>
      <c r="U15" s="14"/>
      <c r="V15" s="1"/>
      <c r="W15" s="1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46850</v>
      </c>
      <c r="K16" s="33">
        <f t="shared" si="1"/>
        <v>49600</v>
      </c>
      <c r="P16" s="1" t="s">
        <v>23</v>
      </c>
      <c r="Q16" s="1"/>
      <c r="R16" s="1"/>
      <c r="S16" s="1"/>
      <c r="T16" s="1"/>
      <c r="U16" s="14"/>
      <c r="V16" s="1"/>
      <c r="W16" s="1"/>
      <c r="X16" s="1"/>
      <c r="Y16" s="1"/>
      <c r="Z16" s="1"/>
    </row>
    <row r="17" spans="1:26" ht="14.4" thickBot="1" x14ac:dyDescent="0.3">
      <c r="A17" s="173" t="s">
        <v>25</v>
      </c>
      <c r="B17" s="40">
        <f t="shared" ref="B17:H17" si="3">SUM(B7:B16)</f>
        <v>91250</v>
      </c>
      <c r="C17" s="41">
        <f t="shared" si="3"/>
        <v>71300</v>
      </c>
      <c r="D17" s="40">
        <f t="shared" si="3"/>
        <v>15850</v>
      </c>
      <c r="E17" s="41">
        <f t="shared" si="3"/>
        <v>85450</v>
      </c>
      <c r="F17" s="40">
        <f t="shared" si="3"/>
        <v>115700</v>
      </c>
      <c r="G17" s="41">
        <f t="shared" si="3"/>
        <v>79100</v>
      </c>
      <c r="H17" s="41">
        <f t="shared" si="3"/>
        <v>16000</v>
      </c>
      <c r="I17" s="41">
        <f>SUM(B17:H17)</f>
        <v>474650</v>
      </c>
      <c r="J17" s="40">
        <f>SUM(J7:J16)</f>
        <v>274550</v>
      </c>
      <c r="K17" s="42">
        <f t="shared" si="1"/>
        <v>749200</v>
      </c>
      <c r="P17" s="1" t="s">
        <v>24</v>
      </c>
      <c r="Q17" s="1"/>
      <c r="R17" s="1"/>
      <c r="S17" s="1"/>
      <c r="T17" s="1"/>
      <c r="U17" s="14"/>
      <c r="V17" s="1"/>
      <c r="W17" s="1"/>
      <c r="X17" s="1"/>
      <c r="Y17" s="1"/>
      <c r="Z17" s="1"/>
    </row>
    <row r="19" spans="1:26" x14ac:dyDescent="0.25">
      <c r="Q19" s="18"/>
      <c r="S19" s="18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8"/>
    </row>
    <row r="21" spans="1:26" ht="15.6" x14ac:dyDescent="0.3">
      <c r="A21" s="19" t="s">
        <v>120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4"/>
      <c r="V21" s="1"/>
      <c r="W21" s="1"/>
      <c r="X21" s="195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130"/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34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37"/>
      <c r="P24" s="193" t="s">
        <v>139</v>
      </c>
      <c r="Q24" s="198">
        <f>SUM(B26:B27)</f>
        <v>3120</v>
      </c>
      <c r="R24" s="198">
        <f t="shared" ref="R24:Z24" si="4">SUM(C26:C27)</f>
        <v>8140</v>
      </c>
      <c r="S24" s="198">
        <f t="shared" si="4"/>
        <v>330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11590</v>
      </c>
      <c r="Y24" s="198">
        <f t="shared" si="4"/>
        <v>9160</v>
      </c>
      <c r="Z24" s="198">
        <f t="shared" si="4"/>
        <v>20750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14</v>
      </c>
      <c r="P25" t="s">
        <v>15</v>
      </c>
      <c r="Q25" s="1"/>
      <c r="R25" s="1"/>
      <c r="S25" s="1"/>
      <c r="T25" s="1"/>
      <c r="U25" s="14"/>
      <c r="V25" s="1"/>
      <c r="W25" s="1"/>
      <c r="X25" s="1"/>
      <c r="Y25" s="1"/>
      <c r="Z25" s="1"/>
    </row>
    <row r="26" spans="1:26" ht="13.8" x14ac:dyDescent="0.25">
      <c r="A26" s="110" t="s">
        <v>15</v>
      </c>
      <c r="B26" s="26">
        <v>3120</v>
      </c>
      <c r="C26" s="27">
        <v>680</v>
      </c>
      <c r="D26" s="26">
        <v>80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3880</v>
      </c>
      <c r="J26" s="26">
        <v>1990</v>
      </c>
      <c r="K26" s="29">
        <f>SUM(I26:J26)</f>
        <v>5870</v>
      </c>
      <c r="P26" t="s">
        <v>16</v>
      </c>
      <c r="Q26" s="1"/>
      <c r="R26" s="1"/>
      <c r="S26" s="1"/>
      <c r="T26" s="1"/>
      <c r="U26" s="14"/>
      <c r="V26" s="1"/>
      <c r="W26" s="1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7460</v>
      </c>
      <c r="D27" s="30">
        <v>250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7710</v>
      </c>
      <c r="J27" s="30">
        <v>7170</v>
      </c>
      <c r="K27" s="33">
        <f>SUM(I27:J27)</f>
        <v>14880</v>
      </c>
      <c r="Q27" s="1"/>
      <c r="R27" s="1"/>
      <c r="S27" s="1"/>
      <c r="T27" s="1"/>
      <c r="U27" s="14"/>
      <c r="V27" s="1"/>
      <c r="W27" s="1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1190</v>
      </c>
      <c r="K28" s="29">
        <f>SUM(I28:J28)</f>
        <v>1190</v>
      </c>
      <c r="P28" s="193" t="s">
        <v>140</v>
      </c>
      <c r="Q28" s="196">
        <f>SUM(B28:B35)</f>
        <v>8340</v>
      </c>
      <c r="R28" s="196">
        <f t="shared" ref="R28:Z28" si="5">SUM(C28:C35)</f>
        <v>4860</v>
      </c>
      <c r="S28" s="196">
        <f>SUM(D28:D35)</f>
        <v>1600</v>
      </c>
      <c r="T28" s="196">
        <f t="shared" si="5"/>
        <v>7260</v>
      </c>
      <c r="U28" s="198">
        <f t="shared" si="5"/>
        <v>17100</v>
      </c>
      <c r="V28" s="196">
        <f t="shared" si="5"/>
        <v>16490</v>
      </c>
      <c r="W28" s="196">
        <f t="shared" si="5"/>
        <v>2220</v>
      </c>
      <c r="X28" s="196">
        <f t="shared" si="5"/>
        <v>57870</v>
      </c>
      <c r="Y28" s="196">
        <f t="shared" si="5"/>
        <v>18280</v>
      </c>
      <c r="Z28" s="196">
        <f t="shared" si="5"/>
        <v>76150</v>
      </c>
    </row>
    <row r="29" spans="1:26" ht="13.8" x14ac:dyDescent="0.25">
      <c r="A29" s="113" t="s">
        <v>18</v>
      </c>
      <c r="B29" s="30">
        <v>40</v>
      </c>
      <c r="C29" s="31">
        <v>160</v>
      </c>
      <c r="D29" s="30">
        <v>20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220</v>
      </c>
      <c r="J29" s="30">
        <v>2790</v>
      </c>
      <c r="K29" s="33">
        <f t="shared" ref="K29:K35" si="6">SUM(I29:J29)</f>
        <v>3010</v>
      </c>
      <c r="P29" t="s">
        <v>17</v>
      </c>
      <c r="Q29" s="18"/>
    </row>
    <row r="30" spans="1:26" ht="13.8" x14ac:dyDescent="0.25">
      <c r="A30" s="110" t="s">
        <v>19</v>
      </c>
      <c r="B30" s="26">
        <v>2230</v>
      </c>
      <c r="C30" s="27">
        <v>80</v>
      </c>
      <c r="D30" s="26">
        <v>0</v>
      </c>
      <c r="E30" s="27">
        <v>960</v>
      </c>
      <c r="F30" s="26">
        <v>0</v>
      </c>
      <c r="G30" s="27">
        <v>0</v>
      </c>
      <c r="H30" s="26">
        <v>0</v>
      </c>
      <c r="I30" s="28">
        <f>SUM(B30:H30)</f>
        <v>3270</v>
      </c>
      <c r="J30" s="26">
        <v>2300</v>
      </c>
      <c r="K30" s="29">
        <f t="shared" si="6"/>
        <v>5570</v>
      </c>
      <c r="P30" t="s">
        <v>18</v>
      </c>
      <c r="Q30" s="18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820</v>
      </c>
      <c r="K31" s="33">
        <f t="shared" si="6"/>
        <v>820</v>
      </c>
      <c r="P31" t="s">
        <v>19</v>
      </c>
      <c r="Q31" s="18"/>
    </row>
    <row r="32" spans="1:26" ht="13.8" x14ac:dyDescent="0.25">
      <c r="A32" s="110" t="s">
        <v>21</v>
      </c>
      <c r="B32" s="26">
        <v>1010</v>
      </c>
      <c r="C32" s="27">
        <v>2480</v>
      </c>
      <c r="D32" s="26">
        <v>1390</v>
      </c>
      <c r="E32" s="27">
        <v>3460</v>
      </c>
      <c r="F32" s="26">
        <v>0</v>
      </c>
      <c r="G32" s="27">
        <v>0</v>
      </c>
      <c r="H32" s="26">
        <v>0</v>
      </c>
      <c r="I32" s="28">
        <f>SUM(B32:H32)</f>
        <v>8340</v>
      </c>
      <c r="J32" s="26">
        <v>3000</v>
      </c>
      <c r="K32" s="29">
        <f t="shared" si="6"/>
        <v>11340</v>
      </c>
      <c r="P32" t="s">
        <v>20</v>
      </c>
      <c r="Q32" s="18"/>
    </row>
    <row r="33" spans="1:17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>
        <v>0</v>
      </c>
      <c r="G33" s="31">
        <v>16490</v>
      </c>
      <c r="H33" s="30">
        <v>2220</v>
      </c>
      <c r="I33" s="34">
        <f>SUM(B33:H33)</f>
        <v>18710</v>
      </c>
      <c r="J33" s="35">
        <v>0</v>
      </c>
      <c r="K33" s="36">
        <f t="shared" si="6"/>
        <v>18710</v>
      </c>
      <c r="P33" t="s">
        <v>21</v>
      </c>
      <c r="Q33" s="18"/>
    </row>
    <row r="34" spans="1:17" ht="13.8" x14ac:dyDescent="0.25">
      <c r="A34" s="110" t="s">
        <v>23</v>
      </c>
      <c r="B34" s="26">
        <v>4130</v>
      </c>
      <c r="C34" s="27">
        <v>2140</v>
      </c>
      <c r="D34" s="26">
        <v>190</v>
      </c>
      <c r="E34" s="27">
        <v>2840</v>
      </c>
      <c r="F34" s="26">
        <v>17100</v>
      </c>
      <c r="G34" s="27">
        <v>0</v>
      </c>
      <c r="H34" s="26">
        <v>0</v>
      </c>
      <c r="I34" s="37">
        <f>SUM(B34:H34)</f>
        <v>26400</v>
      </c>
      <c r="J34" s="27">
        <v>2950</v>
      </c>
      <c r="K34" s="38">
        <f t="shared" si="6"/>
        <v>29350</v>
      </c>
      <c r="P34" t="s">
        <v>22</v>
      </c>
      <c r="Q34" s="18"/>
    </row>
    <row r="35" spans="1:17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5230</v>
      </c>
      <c r="K35" s="33">
        <f t="shared" si="6"/>
        <v>6160</v>
      </c>
      <c r="P35" t="s">
        <v>23</v>
      </c>
      <c r="Q35" s="18"/>
    </row>
    <row r="36" spans="1:17" ht="14.4" thickBot="1" x14ac:dyDescent="0.3">
      <c r="A36" s="173" t="s">
        <v>25</v>
      </c>
      <c r="B36" s="40">
        <f t="shared" ref="B36:G36" si="7">SUM(B26:B35)</f>
        <v>11460</v>
      </c>
      <c r="C36" s="41">
        <f t="shared" si="7"/>
        <v>13000</v>
      </c>
      <c r="D36" s="40">
        <f t="shared" si="7"/>
        <v>1930</v>
      </c>
      <c r="E36" s="41">
        <f t="shared" si="7"/>
        <v>7260</v>
      </c>
      <c r="F36" s="40">
        <f t="shared" si="7"/>
        <v>17100</v>
      </c>
      <c r="G36" s="41">
        <f t="shared" si="7"/>
        <v>16490</v>
      </c>
      <c r="H36" s="41">
        <f>SUM(H26:H35)</f>
        <v>2220</v>
      </c>
      <c r="I36" s="41">
        <f>SUM(I26:I35)</f>
        <v>69460</v>
      </c>
      <c r="J36" s="40">
        <f>SUM(J26:J35)</f>
        <v>27440</v>
      </c>
      <c r="K36" s="42">
        <f>SUM(K26:K35)</f>
        <v>96900</v>
      </c>
      <c r="P36" t="s">
        <v>24</v>
      </c>
      <c r="Q36" s="1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44" sqref="A44:XFD44"/>
    </sheetView>
  </sheetViews>
  <sheetFormatPr defaultRowHeight="13.2" x14ac:dyDescent="0.25"/>
  <cols>
    <col min="1" max="1" width="23.6640625" customWidth="1"/>
  </cols>
  <sheetData>
    <row r="1" spans="1:11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11" ht="15.6" x14ac:dyDescent="0.3">
      <c r="A2" s="19" t="s">
        <v>122</v>
      </c>
      <c r="B2" s="4"/>
      <c r="C2" s="4"/>
      <c r="D2" s="4"/>
      <c r="E2" s="4"/>
      <c r="F2" s="4"/>
      <c r="G2" s="4"/>
      <c r="H2" s="4"/>
      <c r="I2" s="4"/>
      <c r="J2" s="4"/>
    </row>
    <row r="3" spans="1:11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69"/>
      <c r="B4" s="87"/>
      <c r="C4" s="88"/>
      <c r="D4" s="87" t="s">
        <v>2</v>
      </c>
      <c r="E4" s="88"/>
      <c r="F4" s="87"/>
      <c r="G4" s="88"/>
      <c r="H4" s="87"/>
      <c r="I4" s="89" t="s">
        <v>0</v>
      </c>
      <c r="J4" s="88"/>
      <c r="K4" s="90"/>
    </row>
    <row r="5" spans="1:11" x14ac:dyDescent="0.25">
      <c r="A5" s="51" t="s">
        <v>1</v>
      </c>
      <c r="B5" s="91" t="s">
        <v>2</v>
      </c>
      <c r="C5" s="92" t="s">
        <v>2</v>
      </c>
      <c r="D5" s="91" t="s">
        <v>28</v>
      </c>
      <c r="E5" s="92" t="s">
        <v>26</v>
      </c>
      <c r="F5" s="91"/>
      <c r="G5" s="92" t="s">
        <v>3</v>
      </c>
      <c r="H5" s="91" t="s">
        <v>4</v>
      </c>
      <c r="I5" s="93" t="s">
        <v>5</v>
      </c>
      <c r="J5" s="92" t="s">
        <v>6</v>
      </c>
      <c r="K5" s="94"/>
    </row>
    <row r="6" spans="1:11" x14ac:dyDescent="0.25">
      <c r="A6" s="170"/>
      <c r="B6" s="95" t="s">
        <v>7</v>
      </c>
      <c r="C6" s="96" t="s">
        <v>8</v>
      </c>
      <c r="D6" s="95" t="s">
        <v>29</v>
      </c>
      <c r="E6" s="96" t="s">
        <v>9</v>
      </c>
      <c r="F6" s="95" t="s">
        <v>10</v>
      </c>
      <c r="G6" s="96" t="s">
        <v>11</v>
      </c>
      <c r="H6" s="95" t="s">
        <v>11</v>
      </c>
      <c r="I6" s="97" t="s">
        <v>27</v>
      </c>
      <c r="J6" s="96" t="s">
        <v>13</v>
      </c>
      <c r="K6" s="98" t="s">
        <v>14</v>
      </c>
    </row>
    <row r="7" spans="1:11" ht="13.8" x14ac:dyDescent="0.25">
      <c r="A7" s="99" t="s">
        <v>30</v>
      </c>
      <c r="B7" s="26">
        <v>0</v>
      </c>
      <c r="C7" s="27">
        <v>39050</v>
      </c>
      <c r="D7" s="26">
        <v>2000</v>
      </c>
      <c r="E7" s="27">
        <v>0</v>
      </c>
      <c r="F7" s="26">
        <v>0</v>
      </c>
      <c r="G7" s="27">
        <v>0</v>
      </c>
      <c r="H7" s="26">
        <v>0</v>
      </c>
      <c r="I7" s="28">
        <f t="shared" ref="I7:I20" si="0">SUM(B7:H7)</f>
        <v>41050</v>
      </c>
      <c r="J7" s="43">
        <v>77150</v>
      </c>
      <c r="K7" s="29">
        <f t="shared" ref="K7:K20" si="1">SUM(I7:J7)</f>
        <v>118200</v>
      </c>
    </row>
    <row r="8" spans="1:11" ht="13.8" x14ac:dyDescent="0.25">
      <c r="A8" s="100" t="s">
        <v>31</v>
      </c>
      <c r="B8" s="30">
        <v>0</v>
      </c>
      <c r="C8" s="31">
        <v>0</v>
      </c>
      <c r="D8" s="30">
        <v>0</v>
      </c>
      <c r="E8" s="31">
        <v>0</v>
      </c>
      <c r="F8" s="30">
        <v>0</v>
      </c>
      <c r="G8" s="31">
        <v>0</v>
      </c>
      <c r="H8" s="30">
        <v>0</v>
      </c>
      <c r="I8" s="44">
        <f t="shared" si="0"/>
        <v>0</v>
      </c>
      <c r="J8" s="20">
        <v>8000</v>
      </c>
      <c r="K8" s="33">
        <f t="shared" si="1"/>
        <v>8000</v>
      </c>
    </row>
    <row r="9" spans="1:11" ht="13.8" x14ac:dyDescent="0.25">
      <c r="A9" s="99" t="s">
        <v>32</v>
      </c>
      <c r="B9" s="26">
        <v>8550</v>
      </c>
      <c r="C9" s="27">
        <v>13750</v>
      </c>
      <c r="D9" s="26">
        <v>5950</v>
      </c>
      <c r="E9" s="27">
        <v>7550</v>
      </c>
      <c r="F9" s="26">
        <v>0</v>
      </c>
      <c r="G9" s="27">
        <v>0</v>
      </c>
      <c r="H9" s="26">
        <v>0</v>
      </c>
      <c r="I9" s="28">
        <f t="shared" si="0"/>
        <v>35800</v>
      </c>
      <c r="J9" s="43">
        <v>46050</v>
      </c>
      <c r="K9" s="29">
        <f t="shared" si="1"/>
        <v>81850</v>
      </c>
    </row>
    <row r="10" spans="1:11" ht="13.8" x14ac:dyDescent="0.25">
      <c r="A10" s="100" t="s">
        <v>33</v>
      </c>
      <c r="B10" s="30">
        <v>24650</v>
      </c>
      <c r="C10" s="31">
        <v>22750</v>
      </c>
      <c r="D10" s="30">
        <v>3100</v>
      </c>
      <c r="E10" s="31">
        <v>0</v>
      </c>
      <c r="F10" s="30">
        <v>0</v>
      </c>
      <c r="G10" s="31">
        <v>0</v>
      </c>
      <c r="H10" s="30">
        <v>0</v>
      </c>
      <c r="I10" s="44">
        <f t="shared" si="0"/>
        <v>50500</v>
      </c>
      <c r="J10" s="20">
        <v>44750</v>
      </c>
      <c r="K10" s="33">
        <f t="shared" si="1"/>
        <v>95250</v>
      </c>
    </row>
    <row r="11" spans="1:11" ht="13.8" x14ac:dyDescent="0.25">
      <c r="A11" s="99" t="s">
        <v>34</v>
      </c>
      <c r="B11" s="26">
        <v>4300</v>
      </c>
      <c r="C11" s="27">
        <v>500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8">
        <f t="shared" si="0"/>
        <v>4800</v>
      </c>
      <c r="J11" s="43">
        <v>9850</v>
      </c>
      <c r="K11" s="29">
        <f t="shared" si="1"/>
        <v>14650</v>
      </c>
    </row>
    <row r="12" spans="1:11" ht="13.8" x14ac:dyDescent="0.25">
      <c r="A12" s="100" t="s">
        <v>35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54100</v>
      </c>
      <c r="H12" s="30">
        <v>4200</v>
      </c>
      <c r="I12" s="44">
        <f t="shared" si="0"/>
        <v>58300</v>
      </c>
      <c r="J12" s="20">
        <v>0</v>
      </c>
      <c r="K12" s="33">
        <f t="shared" si="1"/>
        <v>58300</v>
      </c>
    </row>
    <row r="13" spans="1:11" ht="13.8" x14ac:dyDescent="0.25">
      <c r="A13" s="99" t="s">
        <v>36</v>
      </c>
      <c r="B13" s="26">
        <v>0</v>
      </c>
      <c r="C13" s="27">
        <v>200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8">
        <f t="shared" si="0"/>
        <v>200</v>
      </c>
      <c r="J13" s="43">
        <v>25950</v>
      </c>
      <c r="K13" s="29">
        <f t="shared" si="1"/>
        <v>26150</v>
      </c>
    </row>
    <row r="14" spans="1:11" ht="13.8" x14ac:dyDescent="0.25">
      <c r="A14" s="101" t="s">
        <v>37</v>
      </c>
      <c r="B14" s="39">
        <v>0</v>
      </c>
      <c r="C14" s="45">
        <v>0</v>
      </c>
      <c r="D14" s="39">
        <v>0</v>
      </c>
      <c r="E14" s="45">
        <v>0</v>
      </c>
      <c r="F14" s="39">
        <v>0</v>
      </c>
      <c r="G14" s="45">
        <v>60550</v>
      </c>
      <c r="H14" s="39">
        <v>15800</v>
      </c>
      <c r="I14" s="44">
        <f t="shared" si="0"/>
        <v>76350</v>
      </c>
      <c r="J14" s="20">
        <v>0</v>
      </c>
      <c r="K14" s="33">
        <f t="shared" si="1"/>
        <v>76350</v>
      </c>
    </row>
    <row r="15" spans="1:11" ht="13.8" x14ac:dyDescent="0.25">
      <c r="A15" s="99" t="s">
        <v>38</v>
      </c>
      <c r="B15" s="26">
        <v>4150</v>
      </c>
      <c r="C15" s="27">
        <v>450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8">
        <f t="shared" si="0"/>
        <v>4600</v>
      </c>
      <c r="J15" s="43">
        <v>17700</v>
      </c>
      <c r="K15" s="29">
        <f t="shared" si="1"/>
        <v>22300</v>
      </c>
    </row>
    <row r="16" spans="1:11" ht="13.8" x14ac:dyDescent="0.25">
      <c r="A16" s="101" t="s">
        <v>39</v>
      </c>
      <c r="B16" s="39">
        <v>24850</v>
      </c>
      <c r="C16" s="45">
        <v>9100</v>
      </c>
      <c r="D16" s="39">
        <v>3500</v>
      </c>
      <c r="E16" s="45">
        <v>2450</v>
      </c>
      <c r="F16" s="39">
        <v>0</v>
      </c>
      <c r="G16" s="45">
        <v>0</v>
      </c>
      <c r="H16" s="39">
        <v>0</v>
      </c>
      <c r="I16" s="44">
        <f t="shared" si="0"/>
        <v>39900</v>
      </c>
      <c r="J16" s="20">
        <v>48200</v>
      </c>
      <c r="K16" s="33">
        <f t="shared" si="1"/>
        <v>88100</v>
      </c>
    </row>
    <row r="17" spans="1:11" ht="13.8" x14ac:dyDescent="0.25">
      <c r="A17" s="99" t="s">
        <v>40</v>
      </c>
      <c r="B17" s="26">
        <v>25900</v>
      </c>
      <c r="C17" s="27">
        <v>13600</v>
      </c>
      <c r="D17" s="26">
        <v>4100</v>
      </c>
      <c r="E17" s="27">
        <v>3000</v>
      </c>
      <c r="F17" s="26">
        <v>0</v>
      </c>
      <c r="G17" s="27">
        <v>0</v>
      </c>
      <c r="H17" s="26">
        <v>0</v>
      </c>
      <c r="I17" s="28">
        <f t="shared" si="0"/>
        <v>46600</v>
      </c>
      <c r="J17" s="43">
        <v>28600</v>
      </c>
      <c r="K17" s="29">
        <f t="shared" si="1"/>
        <v>75200</v>
      </c>
    </row>
    <row r="18" spans="1:11" ht="13.8" x14ac:dyDescent="0.25">
      <c r="A18" s="100" t="s">
        <v>87</v>
      </c>
      <c r="B18" s="30">
        <v>0</v>
      </c>
      <c r="C18" s="31">
        <v>0</v>
      </c>
      <c r="D18" s="30">
        <v>0</v>
      </c>
      <c r="E18" s="31">
        <v>0</v>
      </c>
      <c r="F18" s="30">
        <v>0</v>
      </c>
      <c r="G18" s="31">
        <v>0</v>
      </c>
      <c r="H18" s="30">
        <v>0</v>
      </c>
      <c r="I18" s="44">
        <f t="shared" si="0"/>
        <v>0</v>
      </c>
      <c r="J18" s="46">
        <v>16650</v>
      </c>
      <c r="K18" s="33">
        <f t="shared" si="1"/>
        <v>16650</v>
      </c>
    </row>
    <row r="19" spans="1:11" ht="13.8" x14ac:dyDescent="0.25">
      <c r="A19" s="99" t="s">
        <v>42</v>
      </c>
      <c r="B19" s="26">
        <v>0</v>
      </c>
      <c r="C19" s="27">
        <v>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8">
        <f t="shared" si="0"/>
        <v>0</v>
      </c>
      <c r="J19" s="43">
        <v>2450</v>
      </c>
      <c r="K19" s="29">
        <f t="shared" si="1"/>
        <v>2450</v>
      </c>
    </row>
    <row r="20" spans="1:11" ht="13.8" x14ac:dyDescent="0.25">
      <c r="A20" s="100" t="s">
        <v>43</v>
      </c>
      <c r="B20" s="30">
        <v>7800</v>
      </c>
      <c r="C20" s="31">
        <v>0</v>
      </c>
      <c r="D20" s="30">
        <v>3100</v>
      </c>
      <c r="E20" s="31">
        <v>0</v>
      </c>
      <c r="F20" s="30">
        <v>125500</v>
      </c>
      <c r="G20" s="31">
        <v>0</v>
      </c>
      <c r="H20" s="30">
        <v>0</v>
      </c>
      <c r="I20" s="44">
        <f t="shared" si="0"/>
        <v>136400</v>
      </c>
      <c r="J20" s="20">
        <v>68250</v>
      </c>
      <c r="K20" s="33">
        <f t="shared" si="1"/>
        <v>204650</v>
      </c>
    </row>
    <row r="21" spans="1:11" ht="14.4" thickBot="1" x14ac:dyDescent="0.3">
      <c r="A21" s="104" t="s">
        <v>25</v>
      </c>
      <c r="B21" s="40">
        <f t="shared" ref="B21:K21" si="2">SUM(B7:B20)</f>
        <v>100200</v>
      </c>
      <c r="C21" s="41">
        <f t="shared" si="2"/>
        <v>99400</v>
      </c>
      <c r="D21" s="40">
        <f t="shared" si="2"/>
        <v>21750</v>
      </c>
      <c r="E21" s="41">
        <f t="shared" si="2"/>
        <v>13000</v>
      </c>
      <c r="F21" s="40">
        <f t="shared" si="2"/>
        <v>125500</v>
      </c>
      <c r="G21" s="41">
        <f t="shared" si="2"/>
        <v>114650</v>
      </c>
      <c r="H21" s="40">
        <f t="shared" si="2"/>
        <v>20000</v>
      </c>
      <c r="I21" s="41">
        <f t="shared" si="2"/>
        <v>494500</v>
      </c>
      <c r="J21" s="41">
        <f t="shared" si="2"/>
        <v>393600</v>
      </c>
      <c r="K21" s="42">
        <f t="shared" si="2"/>
        <v>888100</v>
      </c>
    </row>
    <row r="24" spans="1:11" ht="13.8" x14ac:dyDescent="0.25">
      <c r="A2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.6" x14ac:dyDescent="0.3">
      <c r="A25" s="19" t="s">
        <v>123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4.4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169"/>
      <c r="B27" s="87"/>
      <c r="C27" s="88"/>
      <c r="D27" s="87" t="s">
        <v>2</v>
      </c>
      <c r="E27" s="88"/>
      <c r="F27" s="87"/>
      <c r="G27" s="88"/>
      <c r="H27" s="87"/>
      <c r="I27" s="89" t="s">
        <v>0</v>
      </c>
      <c r="J27" s="88"/>
      <c r="K27" s="90"/>
    </row>
    <row r="28" spans="1:11" x14ac:dyDescent="0.25">
      <c r="A28" s="51" t="s">
        <v>1</v>
      </c>
      <c r="B28" s="91" t="s">
        <v>2</v>
      </c>
      <c r="C28" s="92" t="s">
        <v>2</v>
      </c>
      <c r="D28" s="91" t="s">
        <v>28</v>
      </c>
      <c r="E28" s="92" t="s">
        <v>26</v>
      </c>
      <c r="F28" s="91"/>
      <c r="G28" s="92" t="s">
        <v>3</v>
      </c>
      <c r="H28" s="91" t="s">
        <v>4</v>
      </c>
      <c r="I28" s="93" t="s">
        <v>5</v>
      </c>
      <c r="J28" s="92" t="s">
        <v>6</v>
      </c>
      <c r="K28" s="94"/>
    </row>
    <row r="29" spans="1:11" x14ac:dyDescent="0.25">
      <c r="A29" s="170"/>
      <c r="B29" s="95" t="s">
        <v>7</v>
      </c>
      <c r="C29" s="96" t="s">
        <v>8</v>
      </c>
      <c r="D29" s="95" t="s">
        <v>29</v>
      </c>
      <c r="E29" s="96" t="s">
        <v>9</v>
      </c>
      <c r="F29" s="95" t="s">
        <v>10</v>
      </c>
      <c r="G29" s="96" t="s">
        <v>11</v>
      </c>
      <c r="H29" s="95" t="s">
        <v>11</v>
      </c>
      <c r="I29" s="97" t="s">
        <v>27</v>
      </c>
      <c r="J29" s="96" t="s">
        <v>13</v>
      </c>
      <c r="K29" s="98" t="s">
        <v>14</v>
      </c>
    </row>
    <row r="30" spans="1:11" ht="13.8" x14ac:dyDescent="0.25">
      <c r="A30" s="99" t="s">
        <v>30</v>
      </c>
      <c r="B30" s="26">
        <v>0</v>
      </c>
      <c r="C30" s="27">
        <v>8180</v>
      </c>
      <c r="D30" s="26">
        <v>360</v>
      </c>
      <c r="E30" s="27">
        <v>0</v>
      </c>
      <c r="F30" s="26">
        <v>0</v>
      </c>
      <c r="G30" s="27">
        <v>0</v>
      </c>
      <c r="H30" s="26">
        <v>0</v>
      </c>
      <c r="I30" s="28">
        <f t="shared" ref="I30:I37" si="3">SUM(B30:H30)</f>
        <v>8540</v>
      </c>
      <c r="J30" s="43">
        <v>10080</v>
      </c>
      <c r="K30" s="29">
        <f t="shared" ref="K30:K43" si="4">SUM(I30:J30)</f>
        <v>18620</v>
      </c>
    </row>
    <row r="31" spans="1:11" ht="13.8" x14ac:dyDescent="0.25">
      <c r="A31" s="100" t="s">
        <v>31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44">
        <f t="shared" si="3"/>
        <v>0</v>
      </c>
      <c r="J31" s="20">
        <v>1520</v>
      </c>
      <c r="K31" s="33">
        <f t="shared" si="4"/>
        <v>1520</v>
      </c>
    </row>
    <row r="32" spans="1:11" ht="13.8" x14ac:dyDescent="0.25">
      <c r="A32" s="99" t="s">
        <v>32</v>
      </c>
      <c r="B32" s="26">
        <v>1570</v>
      </c>
      <c r="C32" s="27">
        <v>2440</v>
      </c>
      <c r="D32" s="26">
        <v>830</v>
      </c>
      <c r="E32" s="27">
        <v>1220</v>
      </c>
      <c r="F32" s="26">
        <v>0</v>
      </c>
      <c r="G32" s="27">
        <v>0</v>
      </c>
      <c r="H32" s="26">
        <v>0</v>
      </c>
      <c r="I32" s="28">
        <f t="shared" si="3"/>
        <v>6060</v>
      </c>
      <c r="J32" s="43">
        <v>5600</v>
      </c>
      <c r="K32" s="29">
        <f t="shared" si="4"/>
        <v>11660</v>
      </c>
    </row>
    <row r="33" spans="1:11" ht="13.8" x14ac:dyDescent="0.25">
      <c r="A33" s="100" t="s">
        <v>33</v>
      </c>
      <c r="B33" s="30">
        <v>4400</v>
      </c>
      <c r="C33" s="31">
        <v>3910</v>
      </c>
      <c r="D33" s="30">
        <v>220</v>
      </c>
      <c r="E33" s="31">
        <v>0</v>
      </c>
      <c r="F33" s="30">
        <v>0</v>
      </c>
      <c r="G33" s="31">
        <v>0</v>
      </c>
      <c r="H33" s="30">
        <v>0</v>
      </c>
      <c r="I33" s="44">
        <f t="shared" si="3"/>
        <v>8530</v>
      </c>
      <c r="J33" s="20">
        <v>4480</v>
      </c>
      <c r="K33" s="33">
        <f t="shared" si="4"/>
        <v>13010</v>
      </c>
    </row>
    <row r="34" spans="1:11" ht="13.8" x14ac:dyDescent="0.25">
      <c r="A34" s="99" t="s">
        <v>34</v>
      </c>
      <c r="B34" s="26">
        <v>1060</v>
      </c>
      <c r="C34" s="27">
        <v>230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8">
        <f t="shared" si="3"/>
        <v>1290</v>
      </c>
      <c r="J34" s="43">
        <v>1490</v>
      </c>
      <c r="K34" s="29">
        <f>SUM(I34:J34)</f>
        <v>2780</v>
      </c>
    </row>
    <row r="35" spans="1:11" ht="13.8" x14ac:dyDescent="0.25">
      <c r="A35" s="100" t="s">
        <v>35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1">
        <v>9700</v>
      </c>
      <c r="H35" s="30">
        <v>670</v>
      </c>
      <c r="I35" s="44">
        <f t="shared" si="3"/>
        <v>10370</v>
      </c>
      <c r="J35" s="20">
        <v>0</v>
      </c>
      <c r="K35" s="33">
        <f t="shared" si="4"/>
        <v>10370</v>
      </c>
    </row>
    <row r="36" spans="1:11" ht="13.8" x14ac:dyDescent="0.25">
      <c r="A36" s="99" t="s">
        <v>36</v>
      </c>
      <c r="B36" s="26">
        <v>0</v>
      </c>
      <c r="C36" s="27">
        <v>150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8">
        <f t="shared" si="3"/>
        <v>150</v>
      </c>
      <c r="J36" s="43">
        <v>3090</v>
      </c>
      <c r="K36" s="29">
        <f t="shared" si="4"/>
        <v>3240</v>
      </c>
    </row>
    <row r="37" spans="1:11" ht="13.8" x14ac:dyDescent="0.25">
      <c r="A37" s="101" t="s">
        <v>37</v>
      </c>
      <c r="B37" s="39">
        <v>0</v>
      </c>
      <c r="C37" s="45">
        <v>0</v>
      </c>
      <c r="D37" s="39">
        <v>0</v>
      </c>
      <c r="E37" s="45">
        <v>0</v>
      </c>
      <c r="F37" s="39">
        <v>0</v>
      </c>
      <c r="G37" s="45">
        <v>16350</v>
      </c>
      <c r="H37" s="39">
        <v>2110</v>
      </c>
      <c r="I37" s="44">
        <f t="shared" si="3"/>
        <v>18460</v>
      </c>
      <c r="J37" s="20">
        <v>0</v>
      </c>
      <c r="K37" s="33">
        <f t="shared" si="4"/>
        <v>18460</v>
      </c>
    </row>
    <row r="38" spans="1:11" ht="13.8" x14ac:dyDescent="0.25">
      <c r="A38" s="99" t="s">
        <v>38</v>
      </c>
      <c r="B38" s="26">
        <v>690</v>
      </c>
      <c r="C38" s="27">
        <v>170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8">
        <f t="shared" ref="I38:I43" si="5">SUM(B38:H38)</f>
        <v>860</v>
      </c>
      <c r="J38" s="43">
        <v>2950</v>
      </c>
      <c r="K38" s="29">
        <f t="shared" si="4"/>
        <v>3810</v>
      </c>
    </row>
    <row r="39" spans="1:11" ht="13.8" x14ac:dyDescent="0.25">
      <c r="A39" s="101" t="s">
        <v>39</v>
      </c>
      <c r="B39" s="39">
        <v>5290</v>
      </c>
      <c r="C39" s="45">
        <v>1770</v>
      </c>
      <c r="D39" s="39">
        <v>520</v>
      </c>
      <c r="E39" s="45">
        <v>380</v>
      </c>
      <c r="F39" s="39">
        <v>0</v>
      </c>
      <c r="G39" s="45">
        <v>0</v>
      </c>
      <c r="H39" s="39">
        <v>0</v>
      </c>
      <c r="I39" s="44">
        <f t="shared" si="5"/>
        <v>7960</v>
      </c>
      <c r="J39" s="20">
        <v>6100</v>
      </c>
      <c r="K39" s="33">
        <f t="shared" si="4"/>
        <v>14060</v>
      </c>
    </row>
    <row r="40" spans="1:11" ht="13.8" x14ac:dyDescent="0.25">
      <c r="A40" s="99" t="s">
        <v>40</v>
      </c>
      <c r="B40" s="26">
        <v>4170</v>
      </c>
      <c r="C40" s="27">
        <v>3850</v>
      </c>
      <c r="D40" s="26">
        <v>1140</v>
      </c>
      <c r="E40" s="27">
        <v>160</v>
      </c>
      <c r="F40" s="26">
        <v>0</v>
      </c>
      <c r="G40" s="27">
        <v>0</v>
      </c>
      <c r="H40" s="26">
        <v>0</v>
      </c>
      <c r="I40" s="28">
        <f t="shared" si="5"/>
        <v>9320</v>
      </c>
      <c r="J40" s="43">
        <v>4340</v>
      </c>
      <c r="K40" s="29">
        <f t="shared" si="4"/>
        <v>13660</v>
      </c>
    </row>
    <row r="41" spans="1:11" ht="13.8" x14ac:dyDescent="0.25">
      <c r="A41" s="100" t="s">
        <v>87</v>
      </c>
      <c r="B41" s="30">
        <v>0</v>
      </c>
      <c r="C41" s="31">
        <v>0</v>
      </c>
      <c r="D41" s="30">
        <v>0</v>
      </c>
      <c r="E41" s="31">
        <v>0</v>
      </c>
      <c r="F41" s="30">
        <v>0</v>
      </c>
      <c r="G41" s="31">
        <v>0</v>
      </c>
      <c r="H41" s="30">
        <v>0</v>
      </c>
      <c r="I41" s="44">
        <f t="shared" si="5"/>
        <v>0</v>
      </c>
      <c r="J41" s="46">
        <v>3020</v>
      </c>
      <c r="K41" s="33">
        <f t="shared" si="4"/>
        <v>3020</v>
      </c>
    </row>
    <row r="42" spans="1:11" ht="13.8" x14ac:dyDescent="0.25">
      <c r="A42" s="99" t="s">
        <v>42</v>
      </c>
      <c r="B42" s="26">
        <v>0</v>
      </c>
      <c r="C42" s="27">
        <v>0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8">
        <f t="shared" si="5"/>
        <v>0</v>
      </c>
      <c r="J42" s="43">
        <v>280</v>
      </c>
      <c r="K42" s="29">
        <f t="shared" si="4"/>
        <v>280</v>
      </c>
    </row>
    <row r="43" spans="1:11" ht="13.8" x14ac:dyDescent="0.25">
      <c r="A43" s="100" t="s">
        <v>43</v>
      </c>
      <c r="B43" s="30">
        <v>2150</v>
      </c>
      <c r="C43" s="31">
        <v>0</v>
      </c>
      <c r="D43" s="30">
        <v>430</v>
      </c>
      <c r="E43" s="31">
        <v>0</v>
      </c>
      <c r="F43" s="30">
        <v>19740</v>
      </c>
      <c r="G43" s="31">
        <v>0</v>
      </c>
      <c r="H43" s="30">
        <v>0</v>
      </c>
      <c r="I43" s="44">
        <f t="shared" si="5"/>
        <v>22320</v>
      </c>
      <c r="J43" s="20">
        <v>9450</v>
      </c>
      <c r="K43" s="33">
        <f t="shared" si="4"/>
        <v>31770</v>
      </c>
    </row>
    <row r="44" spans="1:11" ht="14.4" thickBot="1" x14ac:dyDescent="0.3">
      <c r="A44" s="104" t="s">
        <v>25</v>
      </c>
      <c r="B44" s="40">
        <f t="shared" ref="B44:K44" si="6">SUM(B30:B43)</f>
        <v>19330</v>
      </c>
      <c r="C44" s="41">
        <f t="shared" si="6"/>
        <v>20700</v>
      </c>
      <c r="D44" s="40">
        <f t="shared" si="6"/>
        <v>3500</v>
      </c>
      <c r="E44" s="41">
        <f t="shared" si="6"/>
        <v>1760</v>
      </c>
      <c r="F44" s="40">
        <f t="shared" si="6"/>
        <v>19740</v>
      </c>
      <c r="G44" s="41">
        <f t="shared" si="6"/>
        <v>26050</v>
      </c>
      <c r="H44" s="40">
        <f t="shared" si="6"/>
        <v>2780</v>
      </c>
      <c r="I44" s="41">
        <f t="shared" si="6"/>
        <v>93860</v>
      </c>
      <c r="J44" s="41">
        <f t="shared" si="6"/>
        <v>52400</v>
      </c>
      <c r="K44" s="42">
        <f t="shared" si="6"/>
        <v>146260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A2" sqref="A2:L8"/>
    </sheetView>
  </sheetViews>
  <sheetFormatPr defaultRowHeight="13.2" x14ac:dyDescent="0.25"/>
  <cols>
    <col min="1" max="1" width="23.6640625" customWidth="1"/>
    <col min="21" max="21" width="8.6640625" style="194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124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4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4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87" t="s">
        <v>88</v>
      </c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88" t="s">
        <v>5</v>
      </c>
      <c r="P5" s="197" t="s">
        <v>139</v>
      </c>
      <c r="Q5" s="198">
        <f>SUM(B7:B8)</f>
        <v>20150</v>
      </c>
      <c r="R5" s="198">
        <f t="shared" ref="R5:Z5" si="0">SUM(C7:C8)</f>
        <v>44650</v>
      </c>
      <c r="S5" s="198">
        <f t="shared" si="0"/>
        <v>2200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67000</v>
      </c>
      <c r="Y5" s="198">
        <f t="shared" si="0"/>
        <v>82200</v>
      </c>
      <c r="Z5" s="198">
        <f t="shared" si="0"/>
        <v>149200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89</v>
      </c>
      <c r="P6" s="1" t="s">
        <v>15</v>
      </c>
      <c r="Q6" s="1"/>
      <c r="R6" s="1"/>
      <c r="S6" s="1"/>
      <c r="T6" s="1"/>
      <c r="U6" s="14"/>
      <c r="V6" s="1"/>
      <c r="W6" s="1"/>
      <c r="X6" s="1"/>
      <c r="Y6" s="1"/>
      <c r="Z6" s="1"/>
    </row>
    <row r="7" spans="1:26" ht="13.8" x14ac:dyDescent="0.25">
      <c r="A7" s="110" t="s">
        <v>15</v>
      </c>
      <c r="B7" s="26">
        <v>20150</v>
      </c>
      <c r="C7" s="27">
        <v>4900</v>
      </c>
      <c r="D7" s="26">
        <v>750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25800</v>
      </c>
      <c r="J7" s="26">
        <v>22600</v>
      </c>
      <c r="K7" s="29">
        <f t="shared" ref="K7:K17" si="1">SUM(I7:J7)</f>
        <v>48400</v>
      </c>
      <c r="P7" s="1" t="s">
        <v>16</v>
      </c>
      <c r="Q7" s="1"/>
      <c r="R7" s="1"/>
      <c r="S7" s="1"/>
      <c r="T7" s="1"/>
      <c r="U7" s="14"/>
      <c r="V7" s="1"/>
      <c r="W7" s="1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39750</v>
      </c>
      <c r="D8" s="30">
        <v>1450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41200</v>
      </c>
      <c r="J8" s="30">
        <v>59600</v>
      </c>
      <c r="K8" s="33">
        <f t="shared" si="1"/>
        <v>100800</v>
      </c>
      <c r="P8" s="1"/>
      <c r="Q8" s="1"/>
      <c r="R8" s="1"/>
      <c r="S8" s="1"/>
      <c r="T8" s="1"/>
      <c r="U8" s="14"/>
      <c r="V8" s="1"/>
      <c r="W8" s="1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v>0</v>
      </c>
      <c r="J9" s="26">
        <v>9700</v>
      </c>
      <c r="K9" s="29">
        <f t="shared" si="1"/>
        <v>9700</v>
      </c>
      <c r="P9" s="195" t="s">
        <v>140</v>
      </c>
      <c r="Q9" s="196">
        <f>SUM(B9:B16)</f>
        <v>77300</v>
      </c>
      <c r="R9" s="196">
        <f t="shared" ref="R9:Z9" si="2">SUM(C9:C16)</f>
        <v>34850</v>
      </c>
      <c r="S9" s="196">
        <f t="shared" si="2"/>
        <v>16550</v>
      </c>
      <c r="T9" s="196">
        <f t="shared" si="2"/>
        <v>88350</v>
      </c>
      <c r="U9" s="198">
        <f t="shared" si="2"/>
        <v>108850</v>
      </c>
      <c r="V9" s="196">
        <f t="shared" si="2"/>
        <v>75850</v>
      </c>
      <c r="W9" s="196">
        <f t="shared" si="2"/>
        <v>14550</v>
      </c>
      <c r="X9" s="196">
        <f t="shared" si="2"/>
        <v>416300</v>
      </c>
      <c r="Y9" s="196">
        <f t="shared" si="2"/>
        <v>199650</v>
      </c>
      <c r="Z9" s="196">
        <f t="shared" si="2"/>
        <v>615950</v>
      </c>
    </row>
    <row r="10" spans="1:26" ht="13.8" x14ac:dyDescent="0.25">
      <c r="A10" s="113" t="s">
        <v>18</v>
      </c>
      <c r="B10" s="30">
        <v>650</v>
      </c>
      <c r="C10" s="31">
        <v>3550</v>
      </c>
      <c r="D10" s="30">
        <v>4050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8250</v>
      </c>
      <c r="J10" s="30">
        <v>30850</v>
      </c>
      <c r="K10" s="33">
        <f t="shared" si="1"/>
        <v>39100</v>
      </c>
      <c r="P10" s="1" t="s">
        <v>17</v>
      </c>
      <c r="Q10" s="1"/>
      <c r="R10" s="1"/>
      <c r="S10" s="1"/>
      <c r="T10" s="1"/>
      <c r="U10" s="14"/>
      <c r="V10" s="1"/>
      <c r="W10" s="1"/>
      <c r="X10" s="1"/>
      <c r="Y10" s="1"/>
      <c r="Z10" s="1"/>
    </row>
    <row r="11" spans="1:26" ht="13.8" x14ac:dyDescent="0.25">
      <c r="A11" s="110" t="s">
        <v>19</v>
      </c>
      <c r="B11" s="26">
        <v>21950</v>
      </c>
      <c r="C11" s="27">
        <v>1500</v>
      </c>
      <c r="D11" s="26">
        <v>250</v>
      </c>
      <c r="E11" s="27">
        <v>10600</v>
      </c>
      <c r="F11" s="26">
        <v>0</v>
      </c>
      <c r="G11" s="27">
        <v>0</v>
      </c>
      <c r="H11" s="26">
        <v>0</v>
      </c>
      <c r="I11" s="28">
        <f>SUM(B11:H11)</f>
        <v>34300</v>
      </c>
      <c r="J11" s="26">
        <v>28700</v>
      </c>
      <c r="K11" s="29">
        <f t="shared" si="1"/>
        <v>63000</v>
      </c>
      <c r="P11" s="1" t="s">
        <v>18</v>
      </c>
      <c r="Q11" s="1"/>
      <c r="R11" s="1"/>
      <c r="S11" s="1"/>
      <c r="T11" s="1"/>
      <c r="U11" s="14"/>
      <c r="V11" s="1"/>
      <c r="W11" s="1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9600</v>
      </c>
      <c r="K12" s="33">
        <f t="shared" si="1"/>
        <v>9600</v>
      </c>
      <c r="P12" s="1" t="s">
        <v>19</v>
      </c>
      <c r="Q12" s="1"/>
      <c r="R12" s="1"/>
      <c r="S12" s="1"/>
      <c r="T12" s="1"/>
      <c r="U12" s="14"/>
      <c r="V12" s="1"/>
      <c r="W12" s="1"/>
      <c r="X12" s="1"/>
      <c r="Y12" s="1"/>
      <c r="Z12" s="1"/>
    </row>
    <row r="13" spans="1:26" ht="13.8" x14ac:dyDescent="0.25">
      <c r="A13" s="110" t="s">
        <v>21</v>
      </c>
      <c r="B13" s="26">
        <v>10500</v>
      </c>
      <c r="C13" s="27">
        <v>18050</v>
      </c>
      <c r="D13" s="26">
        <v>10750</v>
      </c>
      <c r="E13" s="27">
        <v>44500</v>
      </c>
      <c r="F13" s="26">
        <v>0</v>
      </c>
      <c r="G13" s="27">
        <v>0</v>
      </c>
      <c r="H13" s="26">
        <v>0</v>
      </c>
      <c r="I13" s="28">
        <f>SUM(B13:H13)</f>
        <v>83800</v>
      </c>
      <c r="J13" s="26">
        <v>39500</v>
      </c>
      <c r="K13" s="29">
        <f t="shared" si="1"/>
        <v>123300</v>
      </c>
      <c r="P13" s="1" t="s">
        <v>20</v>
      </c>
      <c r="Q13" s="1"/>
      <c r="R13" s="1"/>
      <c r="S13" s="1"/>
      <c r="T13" s="1"/>
      <c r="U13" s="14"/>
      <c r="V13" s="1"/>
      <c r="W13" s="1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/>
      <c r="G14" s="31">
        <v>75850</v>
      </c>
      <c r="H14" s="30">
        <v>14550</v>
      </c>
      <c r="I14" s="34">
        <f>SUM(B14:H14)</f>
        <v>90400</v>
      </c>
      <c r="J14" s="35">
        <v>0</v>
      </c>
      <c r="K14" s="36">
        <f t="shared" si="1"/>
        <v>90400</v>
      </c>
      <c r="P14" s="1" t="s">
        <v>21</v>
      </c>
      <c r="Q14" s="1"/>
      <c r="R14" s="1"/>
      <c r="S14" s="1"/>
      <c r="T14" s="1"/>
      <c r="U14" s="14"/>
      <c r="V14" s="1"/>
      <c r="W14" s="1"/>
      <c r="X14" s="1"/>
      <c r="Y14" s="1"/>
      <c r="Z14" s="1"/>
    </row>
    <row r="15" spans="1:26" ht="13.8" x14ac:dyDescent="0.25">
      <c r="A15" s="110" t="s">
        <v>23</v>
      </c>
      <c r="B15" s="26">
        <v>41450</v>
      </c>
      <c r="C15" s="27">
        <v>11750</v>
      </c>
      <c r="D15" s="26">
        <v>1500</v>
      </c>
      <c r="E15" s="27">
        <v>33250</v>
      </c>
      <c r="F15" s="26">
        <v>108850</v>
      </c>
      <c r="G15" s="27">
        <v>0</v>
      </c>
      <c r="H15" s="26">
        <v>0</v>
      </c>
      <c r="I15" s="37">
        <f>SUM(B15:H15)</f>
        <v>196800</v>
      </c>
      <c r="J15" s="27">
        <v>35150</v>
      </c>
      <c r="K15" s="38">
        <f t="shared" si="1"/>
        <v>231950</v>
      </c>
      <c r="P15" s="1" t="s">
        <v>22</v>
      </c>
      <c r="Q15" s="1"/>
      <c r="R15" s="1"/>
      <c r="S15" s="1"/>
      <c r="T15" s="1"/>
      <c r="U15" s="14"/>
      <c r="V15" s="1"/>
      <c r="W15" s="1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v>2750</v>
      </c>
      <c r="J16" s="39">
        <v>46150</v>
      </c>
      <c r="K16" s="33">
        <f t="shared" si="1"/>
        <v>48900</v>
      </c>
      <c r="P16" s="1" t="s">
        <v>23</v>
      </c>
      <c r="Q16" s="1"/>
      <c r="R16" s="1"/>
      <c r="S16" s="1"/>
      <c r="T16" s="1"/>
      <c r="U16" s="14"/>
      <c r="V16" s="1"/>
      <c r="W16" s="1"/>
      <c r="X16" s="1"/>
      <c r="Y16" s="1"/>
      <c r="Z16" s="1"/>
    </row>
    <row r="17" spans="1:26" ht="14.4" thickBot="1" x14ac:dyDescent="0.3">
      <c r="A17" s="173" t="s">
        <v>25</v>
      </c>
      <c r="B17" s="40">
        <f t="shared" ref="B17:H17" si="3">SUM(B7:B16)</f>
        <v>97450</v>
      </c>
      <c r="C17" s="41">
        <f t="shared" si="3"/>
        <v>79500</v>
      </c>
      <c r="D17" s="40">
        <f t="shared" si="3"/>
        <v>18750</v>
      </c>
      <c r="E17" s="41">
        <f t="shared" si="3"/>
        <v>88350</v>
      </c>
      <c r="F17" s="40">
        <f t="shared" si="3"/>
        <v>108850</v>
      </c>
      <c r="G17" s="41">
        <f t="shared" si="3"/>
        <v>75850</v>
      </c>
      <c r="H17" s="41">
        <f t="shared" si="3"/>
        <v>14550</v>
      </c>
      <c r="I17" s="41">
        <f>SUM(B17:H17)</f>
        <v>483300</v>
      </c>
      <c r="J17" s="40">
        <f>SUM(J7:J16)</f>
        <v>281850</v>
      </c>
      <c r="K17" s="42">
        <f t="shared" si="1"/>
        <v>765150</v>
      </c>
      <c r="P17" s="1" t="s">
        <v>24</v>
      </c>
      <c r="Q17" s="1"/>
      <c r="R17" s="1"/>
      <c r="S17" s="1"/>
      <c r="T17" s="1"/>
      <c r="U17" s="14"/>
      <c r="V17" s="1"/>
      <c r="W17" s="1"/>
      <c r="X17" s="1"/>
      <c r="Y17" s="1"/>
      <c r="Z17" s="1"/>
    </row>
    <row r="19" spans="1:26" x14ac:dyDescent="0.25">
      <c r="Q19" s="18"/>
      <c r="S19" s="18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8"/>
    </row>
    <row r="21" spans="1:26" ht="15.6" x14ac:dyDescent="0.3">
      <c r="A21" s="19" t="s">
        <v>125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4"/>
      <c r="V21" s="1"/>
      <c r="W21" s="1"/>
      <c r="X21" s="195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130"/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87" t="s">
        <v>88</v>
      </c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88" t="s">
        <v>5</v>
      </c>
      <c r="P24" s="193" t="s">
        <v>139</v>
      </c>
      <c r="Q24" s="198">
        <f>SUM(B26:B27)</f>
        <v>2850</v>
      </c>
      <c r="R24" s="198">
        <f t="shared" ref="R24:Z24" si="4">SUM(C26:C27)</f>
        <v>6660</v>
      </c>
      <c r="S24" s="198">
        <f t="shared" si="4"/>
        <v>220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9730</v>
      </c>
      <c r="Y24" s="198">
        <f t="shared" si="4"/>
        <v>9280</v>
      </c>
      <c r="Z24" s="198">
        <f t="shared" si="4"/>
        <v>19010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89</v>
      </c>
      <c r="P25" t="s">
        <v>15</v>
      </c>
      <c r="Q25" s="1"/>
      <c r="R25" s="1"/>
      <c r="S25" s="1"/>
      <c r="T25" s="1"/>
      <c r="U25" s="14"/>
      <c r="V25" s="1"/>
      <c r="W25" s="1"/>
      <c r="X25" s="1"/>
      <c r="Y25" s="1"/>
      <c r="Z25" s="1"/>
    </row>
    <row r="26" spans="1:26" ht="13.8" x14ac:dyDescent="0.25">
      <c r="A26" s="110" t="s">
        <v>15</v>
      </c>
      <c r="B26" s="26">
        <v>2850</v>
      </c>
      <c r="C26" s="27">
        <v>700</v>
      </c>
      <c r="D26" s="26">
        <v>130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3680</v>
      </c>
      <c r="J26" s="26">
        <v>2070</v>
      </c>
      <c r="K26" s="29">
        <f>SUM(I26:J26)</f>
        <v>5750</v>
      </c>
      <c r="P26" t="s">
        <v>16</v>
      </c>
      <c r="Q26" s="1"/>
      <c r="R26" s="1"/>
      <c r="S26" s="1"/>
      <c r="T26" s="1"/>
      <c r="U26" s="14"/>
      <c r="V26" s="1"/>
      <c r="W26" s="1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5960</v>
      </c>
      <c r="D27" s="30">
        <v>90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6050</v>
      </c>
      <c r="J27" s="30">
        <v>7210</v>
      </c>
      <c r="K27" s="33">
        <f>SUM(I27:J27)</f>
        <v>13260</v>
      </c>
      <c r="Q27" s="1"/>
      <c r="R27" s="1"/>
      <c r="S27" s="1"/>
      <c r="T27" s="1"/>
      <c r="U27" s="14"/>
      <c r="V27" s="1"/>
      <c r="W27" s="1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1450</v>
      </c>
      <c r="K28" s="29">
        <f>SUM(I28:J28)</f>
        <v>1450</v>
      </c>
      <c r="P28" s="193" t="s">
        <v>140</v>
      </c>
      <c r="Q28" s="196">
        <f>SUM(B28:B35)</f>
        <v>8780</v>
      </c>
      <c r="R28" s="196">
        <f t="shared" ref="R28:Z28" si="5">SUM(C28:C35)</f>
        <v>5910</v>
      </c>
      <c r="S28" s="196">
        <f t="shared" si="5"/>
        <v>1700</v>
      </c>
      <c r="T28" s="196">
        <f t="shared" si="5"/>
        <v>7470</v>
      </c>
      <c r="U28" s="198">
        <f t="shared" si="5"/>
        <v>15840</v>
      </c>
      <c r="V28" s="196">
        <f t="shared" si="5"/>
        <v>14650</v>
      </c>
      <c r="W28" s="196">
        <f t="shared" si="5"/>
        <v>2210</v>
      </c>
      <c r="X28" s="196">
        <f t="shared" si="5"/>
        <v>56560</v>
      </c>
      <c r="Y28" s="196">
        <f t="shared" si="5"/>
        <v>19020</v>
      </c>
      <c r="Z28" s="196">
        <f t="shared" si="5"/>
        <v>75580</v>
      </c>
    </row>
    <row r="29" spans="1:26" ht="13.8" x14ac:dyDescent="0.25">
      <c r="A29" s="113" t="s">
        <v>18</v>
      </c>
      <c r="B29" s="30">
        <v>40</v>
      </c>
      <c r="C29" s="31">
        <v>750</v>
      </c>
      <c r="D29" s="30">
        <v>550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1340</v>
      </c>
      <c r="J29" s="30">
        <v>3020</v>
      </c>
      <c r="K29" s="33">
        <f t="shared" ref="K29:K35" si="6">SUM(I29:J29)</f>
        <v>4360</v>
      </c>
      <c r="P29" t="s">
        <v>17</v>
      </c>
      <c r="Q29" s="18"/>
    </row>
    <row r="30" spans="1:26" ht="13.8" x14ac:dyDescent="0.25">
      <c r="A30" s="110" t="s">
        <v>19</v>
      </c>
      <c r="B30" s="26">
        <v>2540</v>
      </c>
      <c r="C30" s="27">
        <v>90</v>
      </c>
      <c r="D30" s="26">
        <v>0</v>
      </c>
      <c r="E30" s="27">
        <v>840</v>
      </c>
      <c r="F30" s="26">
        <v>0</v>
      </c>
      <c r="G30" s="27">
        <v>0</v>
      </c>
      <c r="H30" s="26">
        <v>0</v>
      </c>
      <c r="I30" s="28">
        <f>SUM(B30:H30)</f>
        <v>3470</v>
      </c>
      <c r="J30" s="26">
        <v>2550</v>
      </c>
      <c r="K30" s="29">
        <f t="shared" si="6"/>
        <v>6020</v>
      </c>
      <c r="P30" t="s">
        <v>18</v>
      </c>
      <c r="Q30" s="18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760</v>
      </c>
      <c r="K31" s="33">
        <f t="shared" si="6"/>
        <v>760</v>
      </c>
      <c r="P31" t="s">
        <v>19</v>
      </c>
      <c r="Q31" s="18"/>
    </row>
    <row r="32" spans="1:26" ht="13.8" x14ac:dyDescent="0.25">
      <c r="A32" s="110" t="s">
        <v>21</v>
      </c>
      <c r="B32" s="26">
        <v>1080</v>
      </c>
      <c r="C32" s="27">
        <v>2920</v>
      </c>
      <c r="D32" s="26">
        <v>1070</v>
      </c>
      <c r="E32" s="27">
        <v>3800</v>
      </c>
      <c r="F32" s="26">
        <v>0</v>
      </c>
      <c r="G32" s="27">
        <v>0</v>
      </c>
      <c r="H32" s="26">
        <v>0</v>
      </c>
      <c r="I32" s="28">
        <f>SUM(B32:H32)</f>
        <v>8870</v>
      </c>
      <c r="J32" s="26">
        <v>2950</v>
      </c>
      <c r="K32" s="29">
        <f t="shared" si="6"/>
        <v>11820</v>
      </c>
      <c r="P32" t="s">
        <v>20</v>
      </c>
      <c r="Q32" s="18"/>
    </row>
    <row r="33" spans="1:17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/>
      <c r="G33" s="31">
        <v>14650</v>
      </c>
      <c r="H33" s="30">
        <v>2210</v>
      </c>
      <c r="I33" s="34">
        <f>SUM(F33:H33)</f>
        <v>16860</v>
      </c>
      <c r="J33" s="35">
        <v>0</v>
      </c>
      <c r="K33" s="36">
        <f t="shared" si="6"/>
        <v>16860</v>
      </c>
      <c r="P33" t="s">
        <v>21</v>
      </c>
      <c r="Q33" s="18"/>
    </row>
    <row r="34" spans="1:17" ht="13.8" x14ac:dyDescent="0.25">
      <c r="A34" s="110" t="s">
        <v>23</v>
      </c>
      <c r="B34" s="26">
        <v>4190</v>
      </c>
      <c r="C34" s="27">
        <v>2150</v>
      </c>
      <c r="D34" s="26">
        <v>80</v>
      </c>
      <c r="E34" s="27">
        <v>2830</v>
      </c>
      <c r="F34" s="26">
        <v>15840</v>
      </c>
      <c r="G34" s="27">
        <v>0</v>
      </c>
      <c r="H34" s="26">
        <v>0</v>
      </c>
      <c r="I34" s="37">
        <f>SUM(B34:H34)</f>
        <v>25090</v>
      </c>
      <c r="J34" s="27">
        <v>3000</v>
      </c>
      <c r="K34" s="38">
        <f t="shared" si="6"/>
        <v>28090</v>
      </c>
      <c r="P34" t="s">
        <v>22</v>
      </c>
      <c r="Q34" s="18"/>
    </row>
    <row r="35" spans="1:17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5290</v>
      </c>
      <c r="K35" s="33">
        <f t="shared" si="6"/>
        <v>6220</v>
      </c>
      <c r="P35" t="s">
        <v>23</v>
      </c>
      <c r="Q35" s="18"/>
    </row>
    <row r="36" spans="1:17" ht="14.4" thickBot="1" x14ac:dyDescent="0.3">
      <c r="A36" s="173" t="s">
        <v>25</v>
      </c>
      <c r="B36" s="40">
        <f t="shared" ref="B36:G36" si="7">SUM(B26:B35)</f>
        <v>11630</v>
      </c>
      <c r="C36" s="41">
        <f t="shared" si="7"/>
        <v>12570</v>
      </c>
      <c r="D36" s="40">
        <f t="shared" si="7"/>
        <v>1920</v>
      </c>
      <c r="E36" s="41">
        <f t="shared" si="7"/>
        <v>7470</v>
      </c>
      <c r="F36" s="40">
        <f t="shared" si="7"/>
        <v>15840</v>
      </c>
      <c r="G36" s="41">
        <f t="shared" si="7"/>
        <v>14650</v>
      </c>
      <c r="H36" s="41">
        <f>SUM(H26:H35)</f>
        <v>2210</v>
      </c>
      <c r="I36" s="41">
        <f>SUM(I26:I35)</f>
        <v>66290</v>
      </c>
      <c r="J36" s="40">
        <f>SUM(J26:J35)</f>
        <v>28300</v>
      </c>
      <c r="K36" s="42">
        <f>SUM(I36:J36)</f>
        <v>94590</v>
      </c>
      <c r="P36" t="s">
        <v>24</v>
      </c>
      <c r="Q36" s="1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activeCell="A2" sqref="A2:M8"/>
    </sheetView>
  </sheetViews>
  <sheetFormatPr defaultRowHeight="13.2" x14ac:dyDescent="0.25"/>
  <cols>
    <col min="1" max="1" width="23.6640625" customWidth="1"/>
  </cols>
  <sheetData>
    <row r="1" spans="1:26" ht="13.8" x14ac:dyDescent="0.25">
      <c r="A1" t="s">
        <v>55</v>
      </c>
      <c r="B1" s="4"/>
      <c r="C1" s="4"/>
      <c r="D1" s="4"/>
      <c r="E1" s="4"/>
      <c r="F1" s="4"/>
      <c r="G1" s="4"/>
      <c r="H1" s="4"/>
      <c r="I1" s="4"/>
      <c r="J1" s="4"/>
    </row>
    <row r="2" spans="1:26" ht="15.6" x14ac:dyDescent="0.3">
      <c r="A2" s="19" t="s">
        <v>126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"/>
      <c r="V2" s="1"/>
      <c r="W2" s="1"/>
      <c r="X2" s="195" t="s">
        <v>0</v>
      </c>
      <c r="Y2" s="1"/>
    </row>
    <row r="3" spans="1:26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130"/>
      <c r="B4" s="131"/>
      <c r="C4" s="132"/>
      <c r="D4" s="131" t="s">
        <v>2</v>
      </c>
      <c r="E4" s="132"/>
      <c r="F4" s="131"/>
      <c r="G4" s="132"/>
      <c r="H4" s="131"/>
      <c r="I4" s="133" t="s">
        <v>0</v>
      </c>
      <c r="J4" s="131"/>
      <c r="K4" s="187" t="s">
        <v>88</v>
      </c>
      <c r="P4" s="1"/>
      <c r="Q4" s="1" t="s">
        <v>7</v>
      </c>
      <c r="R4" s="1" t="s">
        <v>8</v>
      </c>
      <c r="S4" s="1" t="s">
        <v>29</v>
      </c>
      <c r="T4" s="1" t="s">
        <v>9</v>
      </c>
      <c r="U4" s="1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x14ac:dyDescent="0.25">
      <c r="A5" s="113" t="s">
        <v>1</v>
      </c>
      <c r="B5" s="135" t="s">
        <v>2</v>
      </c>
      <c r="C5" s="59" t="s">
        <v>2</v>
      </c>
      <c r="D5" s="135" t="s">
        <v>28</v>
      </c>
      <c r="E5" s="59" t="s">
        <v>26</v>
      </c>
      <c r="F5" s="135"/>
      <c r="G5" s="59" t="s">
        <v>3</v>
      </c>
      <c r="H5" s="135" t="s">
        <v>4</v>
      </c>
      <c r="I5" s="136" t="s">
        <v>5</v>
      </c>
      <c r="J5" s="135" t="s">
        <v>6</v>
      </c>
      <c r="K5" s="188" t="s">
        <v>5</v>
      </c>
      <c r="P5" s="197" t="s">
        <v>139</v>
      </c>
      <c r="Q5" s="198">
        <f>SUM(B7:B8)</f>
        <v>20850</v>
      </c>
      <c r="R5" s="198">
        <f t="shared" ref="R5:Z5" si="0">SUM(C7:C8)</f>
        <v>44650</v>
      </c>
      <c r="S5" s="198">
        <f t="shared" si="0"/>
        <v>2200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67700</v>
      </c>
      <c r="Y5" s="198">
        <f t="shared" si="0"/>
        <v>80900</v>
      </c>
      <c r="Z5" s="198">
        <f t="shared" si="0"/>
        <v>148600</v>
      </c>
    </row>
    <row r="6" spans="1:26" x14ac:dyDescent="0.25">
      <c r="A6" s="138"/>
      <c r="B6" s="139" t="s">
        <v>7</v>
      </c>
      <c r="C6" s="140" t="s">
        <v>8</v>
      </c>
      <c r="D6" s="139" t="s">
        <v>29</v>
      </c>
      <c r="E6" s="140" t="s">
        <v>9</v>
      </c>
      <c r="F6" s="139" t="s">
        <v>10</v>
      </c>
      <c r="G6" s="140" t="s">
        <v>11</v>
      </c>
      <c r="H6" s="139" t="s">
        <v>11</v>
      </c>
      <c r="I6" s="141" t="s">
        <v>12</v>
      </c>
      <c r="J6" s="139" t="s">
        <v>13</v>
      </c>
      <c r="K6" s="142" t="s">
        <v>89</v>
      </c>
      <c r="P6" s="1" t="s">
        <v>15</v>
      </c>
      <c r="Q6" s="1"/>
      <c r="R6" s="1"/>
      <c r="S6" s="1"/>
      <c r="T6" s="1"/>
      <c r="U6" s="14"/>
      <c r="V6" s="1"/>
      <c r="W6" s="1"/>
      <c r="X6" s="1"/>
      <c r="Y6" s="1"/>
      <c r="Z6" s="1"/>
    </row>
    <row r="7" spans="1:26" ht="13.8" x14ac:dyDescent="0.25">
      <c r="A7" s="110" t="s">
        <v>15</v>
      </c>
      <c r="B7" s="26">
        <v>20850</v>
      </c>
      <c r="C7" s="27">
        <v>4900</v>
      </c>
      <c r="D7" s="26">
        <v>750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26500</v>
      </c>
      <c r="J7" s="26">
        <v>24800</v>
      </c>
      <c r="K7" s="29">
        <f>SUM(I7:J7)</f>
        <v>51300</v>
      </c>
      <c r="P7" s="1" t="s">
        <v>16</v>
      </c>
      <c r="Q7" s="1"/>
      <c r="R7" s="1"/>
      <c r="S7" s="1"/>
      <c r="T7" s="1"/>
      <c r="U7" s="14"/>
      <c r="V7" s="1"/>
      <c r="W7" s="1"/>
      <c r="X7" s="1"/>
      <c r="Y7" s="1"/>
      <c r="Z7" s="1"/>
    </row>
    <row r="8" spans="1:26" ht="13.8" x14ac:dyDescent="0.25">
      <c r="A8" s="113" t="s">
        <v>16</v>
      </c>
      <c r="B8" s="30">
        <v>0</v>
      </c>
      <c r="C8" s="31">
        <v>39750</v>
      </c>
      <c r="D8" s="30">
        <v>1450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41200</v>
      </c>
      <c r="J8" s="30">
        <v>56100</v>
      </c>
      <c r="K8" s="33">
        <f>SUM(I8:J8)</f>
        <v>97300</v>
      </c>
      <c r="P8" s="1"/>
      <c r="Q8" s="1"/>
      <c r="R8" s="1"/>
      <c r="S8" s="1"/>
      <c r="T8" s="1"/>
      <c r="U8" s="14"/>
      <c r="V8" s="1"/>
      <c r="W8" s="1"/>
      <c r="X8" s="1"/>
      <c r="Y8" s="1"/>
      <c r="Z8" s="1"/>
    </row>
    <row r="9" spans="1:26" ht="13.8" x14ac:dyDescent="0.25">
      <c r="A9" s="110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v>0</v>
      </c>
      <c r="J9" s="26">
        <v>10200</v>
      </c>
      <c r="K9" s="29">
        <f>SUM(B9:J9)</f>
        <v>10200</v>
      </c>
      <c r="P9" s="195" t="s">
        <v>140</v>
      </c>
      <c r="Q9" s="196">
        <f>SUM(B9:B16)</f>
        <v>79600</v>
      </c>
      <c r="R9" s="196">
        <f t="shared" ref="R9:Z9" si="1">SUM(C9:C16)</f>
        <v>34800</v>
      </c>
      <c r="S9" s="196">
        <f t="shared" si="1"/>
        <v>16550</v>
      </c>
      <c r="T9" s="196">
        <f t="shared" si="1"/>
        <v>86900</v>
      </c>
      <c r="U9" s="198">
        <f t="shared" si="1"/>
        <v>101700</v>
      </c>
      <c r="V9" s="196">
        <f t="shared" si="1"/>
        <v>71450</v>
      </c>
      <c r="W9" s="196">
        <f t="shared" si="1"/>
        <v>16550</v>
      </c>
      <c r="X9" s="196">
        <f t="shared" si="1"/>
        <v>407550</v>
      </c>
      <c r="Y9" s="196">
        <f t="shared" si="1"/>
        <v>198550</v>
      </c>
      <c r="Z9" s="196">
        <f t="shared" si="1"/>
        <v>606100</v>
      </c>
    </row>
    <row r="10" spans="1:26" ht="13.8" x14ac:dyDescent="0.25">
      <c r="A10" s="113" t="s">
        <v>18</v>
      </c>
      <c r="B10" s="30">
        <v>650</v>
      </c>
      <c r="C10" s="31">
        <v>3550</v>
      </c>
      <c r="D10" s="30">
        <v>4050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8250</v>
      </c>
      <c r="J10" s="30">
        <v>30650</v>
      </c>
      <c r="K10" s="33">
        <f>SUM(I10:J10)</f>
        <v>38900</v>
      </c>
      <c r="P10" s="1" t="s">
        <v>17</v>
      </c>
      <c r="Q10" s="1"/>
      <c r="R10" s="1"/>
      <c r="S10" s="1"/>
      <c r="T10" s="1"/>
      <c r="U10" s="14"/>
      <c r="V10" s="1"/>
      <c r="W10" s="1"/>
      <c r="X10" s="1"/>
      <c r="Y10" s="1"/>
      <c r="Z10" s="1"/>
    </row>
    <row r="11" spans="1:26" ht="13.8" x14ac:dyDescent="0.25">
      <c r="A11" s="110" t="s">
        <v>19</v>
      </c>
      <c r="B11" s="26">
        <v>22800</v>
      </c>
      <c r="C11" s="27">
        <v>1450</v>
      </c>
      <c r="D11" s="26">
        <v>250</v>
      </c>
      <c r="E11" s="27">
        <v>10850</v>
      </c>
      <c r="F11" s="26">
        <v>0</v>
      </c>
      <c r="G11" s="27">
        <v>0</v>
      </c>
      <c r="H11" s="26">
        <v>0</v>
      </c>
      <c r="I11" s="28">
        <f>SUM(B11:H11)</f>
        <v>35350</v>
      </c>
      <c r="J11" s="26">
        <v>29250</v>
      </c>
      <c r="K11" s="29">
        <f>SUM(I11:J11)</f>
        <v>64600</v>
      </c>
      <c r="P11" s="1" t="s">
        <v>18</v>
      </c>
      <c r="Q11" s="1"/>
      <c r="R11" s="1"/>
      <c r="S11" s="1"/>
      <c r="T11" s="1"/>
      <c r="U11" s="14"/>
      <c r="V11" s="1"/>
      <c r="W11" s="1"/>
      <c r="X11" s="1"/>
      <c r="Y11" s="1"/>
      <c r="Z11" s="1"/>
    </row>
    <row r="12" spans="1:26" ht="13.8" x14ac:dyDescent="0.25">
      <c r="A12" s="113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9950</v>
      </c>
      <c r="K12" s="33">
        <f>SUM(B12:J12)</f>
        <v>9950</v>
      </c>
      <c r="P12" s="1" t="s">
        <v>19</v>
      </c>
      <c r="Q12" s="1"/>
      <c r="R12" s="1"/>
      <c r="S12" s="1"/>
      <c r="T12" s="1"/>
      <c r="U12" s="14"/>
      <c r="V12" s="1"/>
      <c r="W12" s="1"/>
      <c r="X12" s="1"/>
      <c r="Y12" s="1"/>
      <c r="Z12" s="1"/>
    </row>
    <row r="13" spans="1:26" ht="13.8" x14ac:dyDescent="0.25">
      <c r="A13" s="110" t="s">
        <v>21</v>
      </c>
      <c r="B13" s="26">
        <v>11750</v>
      </c>
      <c r="C13" s="27">
        <v>18050</v>
      </c>
      <c r="D13" s="26">
        <v>10750</v>
      </c>
      <c r="E13" s="27">
        <v>47300</v>
      </c>
      <c r="F13" s="26">
        <v>0</v>
      </c>
      <c r="G13" s="27">
        <v>0</v>
      </c>
      <c r="H13" s="26">
        <v>0</v>
      </c>
      <c r="I13" s="28">
        <f>SUM(B13:H13)</f>
        <v>87850</v>
      </c>
      <c r="J13" s="26">
        <v>38600</v>
      </c>
      <c r="K13" s="29">
        <f>SUM(I13:J13)</f>
        <v>126450</v>
      </c>
      <c r="P13" s="1" t="s">
        <v>20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8" x14ac:dyDescent="0.25">
      <c r="A14" s="113" t="s">
        <v>22</v>
      </c>
      <c r="B14" s="30">
        <v>0</v>
      </c>
      <c r="C14" s="31">
        <v>0</v>
      </c>
      <c r="D14" s="30">
        <v>0</v>
      </c>
      <c r="E14" s="31">
        <v>0</v>
      </c>
      <c r="F14" s="20"/>
      <c r="G14" s="31">
        <v>71450</v>
      </c>
      <c r="H14" s="30">
        <v>16550</v>
      </c>
      <c r="I14" s="34">
        <f>SUM(B14:H14)</f>
        <v>88000</v>
      </c>
      <c r="J14" s="35">
        <v>0</v>
      </c>
      <c r="K14" s="36">
        <f>SUM(I14:J14)</f>
        <v>88000</v>
      </c>
      <c r="P14" s="1" t="s">
        <v>21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8" x14ac:dyDescent="0.25">
      <c r="A15" s="110" t="s">
        <v>23</v>
      </c>
      <c r="B15" s="26">
        <v>41650</v>
      </c>
      <c r="C15" s="27">
        <v>11750</v>
      </c>
      <c r="D15" s="26">
        <v>1500</v>
      </c>
      <c r="E15" s="27">
        <v>28750</v>
      </c>
      <c r="F15" s="26">
        <v>101700</v>
      </c>
      <c r="G15" s="27">
        <v>0</v>
      </c>
      <c r="H15" s="26">
        <v>0</v>
      </c>
      <c r="I15" s="37">
        <f>SUM(B15:H15)</f>
        <v>185350</v>
      </c>
      <c r="J15" s="27">
        <v>34200</v>
      </c>
      <c r="K15" s="38">
        <f>SUM(I15:J15)</f>
        <v>219550</v>
      </c>
      <c r="P15" s="1" t="s">
        <v>22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8" x14ac:dyDescent="0.25">
      <c r="A16" s="113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v>2750</v>
      </c>
      <c r="J16" s="39">
        <v>45700</v>
      </c>
      <c r="K16" s="33">
        <f>SUM(I16:J16)</f>
        <v>48450</v>
      </c>
      <c r="P16" s="1" t="s">
        <v>23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thickBot="1" x14ac:dyDescent="0.3">
      <c r="A17" s="173" t="s">
        <v>25</v>
      </c>
      <c r="B17" s="40">
        <f>SUM(B7:B16)</f>
        <v>100450</v>
      </c>
      <c r="C17" s="41">
        <f t="shared" ref="C17:H17" si="2">SUM(C7:C16)</f>
        <v>79450</v>
      </c>
      <c r="D17" s="40">
        <f t="shared" si="2"/>
        <v>18750</v>
      </c>
      <c r="E17" s="41">
        <f t="shared" si="2"/>
        <v>86900</v>
      </c>
      <c r="F17" s="40">
        <f t="shared" si="2"/>
        <v>101700</v>
      </c>
      <c r="G17" s="41">
        <f t="shared" si="2"/>
        <v>71450</v>
      </c>
      <c r="H17" s="41">
        <f t="shared" si="2"/>
        <v>16550</v>
      </c>
      <c r="I17" s="41">
        <f>SUM(B17:H17)</f>
        <v>475250</v>
      </c>
      <c r="J17" s="40">
        <f>SUM(J7:J16)</f>
        <v>279450</v>
      </c>
      <c r="K17" s="42">
        <f>SUM(I17:J17)</f>
        <v>754700</v>
      </c>
      <c r="P17" s="1" t="s">
        <v>24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9" spans="1:26" x14ac:dyDescent="0.25">
      <c r="Q19" s="18"/>
      <c r="S19" s="18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8"/>
    </row>
    <row r="21" spans="1:26" ht="15.6" x14ac:dyDescent="0.3">
      <c r="A21" s="19" t="s">
        <v>127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"/>
      <c r="V21" s="1"/>
      <c r="W21" s="1"/>
      <c r="X21" s="195" t="s">
        <v>0</v>
      </c>
      <c r="Y21" s="1"/>
      <c r="Z21" s="1"/>
    </row>
    <row r="22" spans="1:26" ht="14.4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4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130"/>
      <c r="B23" s="131"/>
      <c r="C23" s="132"/>
      <c r="D23" s="131" t="s">
        <v>2</v>
      </c>
      <c r="E23" s="132"/>
      <c r="F23" s="131"/>
      <c r="G23" s="132"/>
      <c r="H23" s="131"/>
      <c r="I23" s="133" t="s">
        <v>0</v>
      </c>
      <c r="J23" s="131"/>
      <c r="K23" s="187" t="s">
        <v>88</v>
      </c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4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113" t="s">
        <v>1</v>
      </c>
      <c r="B24" s="135" t="s">
        <v>2</v>
      </c>
      <c r="C24" s="59" t="s">
        <v>2</v>
      </c>
      <c r="D24" s="135" t="s">
        <v>28</v>
      </c>
      <c r="E24" s="59" t="s">
        <v>26</v>
      </c>
      <c r="F24" s="135"/>
      <c r="G24" s="59" t="s">
        <v>3</v>
      </c>
      <c r="H24" s="135" t="s">
        <v>4</v>
      </c>
      <c r="I24" s="136" t="s">
        <v>5</v>
      </c>
      <c r="J24" s="135" t="s">
        <v>6</v>
      </c>
      <c r="K24" s="188" t="s">
        <v>5</v>
      </c>
      <c r="P24" s="193" t="s">
        <v>139</v>
      </c>
      <c r="Q24" s="198">
        <f>SUM(B26:B27)</f>
        <v>3190</v>
      </c>
      <c r="R24" s="198">
        <f t="shared" ref="R24:Z24" si="3">SUM(C26:C27)</f>
        <v>6660</v>
      </c>
      <c r="S24" s="198">
        <f t="shared" si="3"/>
        <v>220</v>
      </c>
      <c r="T24" s="198">
        <f t="shared" si="3"/>
        <v>0</v>
      </c>
      <c r="U24" s="198">
        <f t="shared" si="3"/>
        <v>0</v>
      </c>
      <c r="V24" s="198">
        <f t="shared" si="3"/>
        <v>0</v>
      </c>
      <c r="W24" s="198">
        <f t="shared" si="3"/>
        <v>0</v>
      </c>
      <c r="X24" s="198">
        <f t="shared" si="3"/>
        <v>10070</v>
      </c>
      <c r="Y24" s="198">
        <f t="shared" si="3"/>
        <v>9230</v>
      </c>
      <c r="Z24" s="198">
        <f t="shared" si="3"/>
        <v>19300</v>
      </c>
    </row>
    <row r="25" spans="1:26" x14ac:dyDescent="0.25">
      <c r="A25" s="138"/>
      <c r="B25" s="139" t="s">
        <v>7</v>
      </c>
      <c r="C25" s="140" t="s">
        <v>8</v>
      </c>
      <c r="D25" s="139" t="s">
        <v>29</v>
      </c>
      <c r="E25" s="140" t="s">
        <v>9</v>
      </c>
      <c r="F25" s="139" t="s">
        <v>10</v>
      </c>
      <c r="G25" s="140" t="s">
        <v>11</v>
      </c>
      <c r="H25" s="139" t="s">
        <v>11</v>
      </c>
      <c r="I25" s="141" t="s">
        <v>27</v>
      </c>
      <c r="J25" s="139" t="s">
        <v>13</v>
      </c>
      <c r="K25" s="142" t="s">
        <v>89</v>
      </c>
      <c r="P25" t="s">
        <v>15</v>
      </c>
      <c r="Q25" s="1"/>
      <c r="R25" s="1"/>
      <c r="S25" s="1"/>
      <c r="T25" s="1"/>
      <c r="U25" s="14"/>
      <c r="V25" s="14"/>
      <c r="W25" s="1"/>
      <c r="X25" s="1"/>
      <c r="Y25" s="1"/>
      <c r="Z25" s="1"/>
    </row>
    <row r="26" spans="1:26" ht="13.8" x14ac:dyDescent="0.25">
      <c r="A26" s="110" t="s">
        <v>15</v>
      </c>
      <c r="B26" s="26">
        <v>3190</v>
      </c>
      <c r="C26" s="27">
        <v>700</v>
      </c>
      <c r="D26" s="26">
        <v>130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4020</v>
      </c>
      <c r="J26" s="26">
        <v>2240</v>
      </c>
      <c r="K26" s="29">
        <f>SUM(I26:J26)</f>
        <v>6260</v>
      </c>
      <c r="P26" t="s">
        <v>16</v>
      </c>
      <c r="Q26" s="1"/>
      <c r="R26" s="1"/>
      <c r="S26" s="1"/>
      <c r="T26" s="1"/>
      <c r="U26" s="14"/>
      <c r="V26" s="14"/>
      <c r="W26" s="1"/>
      <c r="X26" s="1"/>
      <c r="Y26" s="1"/>
      <c r="Z26" s="1"/>
    </row>
    <row r="27" spans="1:26" ht="13.8" x14ac:dyDescent="0.25">
      <c r="A27" s="113" t="s">
        <v>16</v>
      </c>
      <c r="B27" s="30">
        <v>0</v>
      </c>
      <c r="C27" s="31">
        <v>5960</v>
      </c>
      <c r="D27" s="30">
        <v>90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6050</v>
      </c>
      <c r="J27" s="30">
        <v>6990</v>
      </c>
      <c r="K27" s="33">
        <f>SUM(I27:J27)</f>
        <v>13040</v>
      </c>
      <c r="Q27" s="1"/>
      <c r="R27" s="1"/>
      <c r="S27" s="1"/>
      <c r="T27" s="1"/>
      <c r="U27" s="14"/>
      <c r="V27" s="14"/>
      <c r="W27" s="1"/>
      <c r="X27" s="1"/>
      <c r="Y27" s="1"/>
      <c r="Z27" s="1"/>
    </row>
    <row r="28" spans="1:26" ht="13.8" x14ac:dyDescent="0.25">
      <c r="A28" s="110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6">
        <v>1440</v>
      </c>
      <c r="K28" s="29">
        <f>I28+J28</f>
        <v>1440</v>
      </c>
      <c r="P28" s="193" t="s">
        <v>140</v>
      </c>
      <c r="Q28" s="196">
        <f>SUM(B28:B35)</f>
        <v>9860</v>
      </c>
      <c r="R28" s="196">
        <f t="shared" ref="R28:Z28" si="4">SUM(C28:C35)</f>
        <v>5910</v>
      </c>
      <c r="S28" s="196">
        <f t="shared" si="4"/>
        <v>1690</v>
      </c>
      <c r="T28" s="196">
        <f t="shared" si="4"/>
        <v>7800</v>
      </c>
      <c r="U28" s="198">
        <f t="shared" si="4"/>
        <v>15080</v>
      </c>
      <c r="V28" s="198">
        <f t="shared" si="4"/>
        <v>13260</v>
      </c>
      <c r="W28" s="196">
        <f t="shared" si="4"/>
        <v>2170</v>
      </c>
      <c r="X28" s="196">
        <f t="shared" si="4"/>
        <v>55770</v>
      </c>
      <c r="Y28" s="196">
        <f t="shared" si="4"/>
        <v>19700</v>
      </c>
      <c r="Z28" s="196">
        <f t="shared" si="4"/>
        <v>75470</v>
      </c>
    </row>
    <row r="29" spans="1:26" ht="13.8" x14ac:dyDescent="0.25">
      <c r="A29" s="113" t="s">
        <v>18</v>
      </c>
      <c r="B29" s="30">
        <v>40</v>
      </c>
      <c r="C29" s="31">
        <v>750</v>
      </c>
      <c r="D29" s="30">
        <v>550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1340</v>
      </c>
      <c r="J29" s="30">
        <v>3060</v>
      </c>
      <c r="K29" s="33">
        <f t="shared" ref="K29:K35" si="5">SUM(I29:J29)</f>
        <v>4400</v>
      </c>
      <c r="P29" t="s">
        <v>17</v>
      </c>
      <c r="Q29" s="18"/>
      <c r="U29" s="194"/>
      <c r="V29" s="194"/>
    </row>
    <row r="30" spans="1:26" ht="13.8" x14ac:dyDescent="0.25">
      <c r="A30" s="110" t="s">
        <v>19</v>
      </c>
      <c r="B30" s="26">
        <v>2600</v>
      </c>
      <c r="C30" s="27">
        <v>90</v>
      </c>
      <c r="D30" s="26">
        <v>0</v>
      </c>
      <c r="E30" s="27">
        <v>960</v>
      </c>
      <c r="F30" s="26">
        <v>0</v>
      </c>
      <c r="G30" s="27">
        <v>0</v>
      </c>
      <c r="H30" s="26">
        <v>0</v>
      </c>
      <c r="I30" s="28">
        <f>SUM(B30:H30)</f>
        <v>3650</v>
      </c>
      <c r="J30" s="26">
        <v>2750</v>
      </c>
      <c r="K30" s="29">
        <f t="shared" si="5"/>
        <v>6400</v>
      </c>
      <c r="P30" t="s">
        <v>18</v>
      </c>
      <c r="Q30" s="18"/>
      <c r="U30" s="194"/>
      <c r="V30" s="194"/>
    </row>
    <row r="31" spans="1:26" ht="13.8" x14ac:dyDescent="0.25">
      <c r="A31" s="113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0">
        <v>900</v>
      </c>
      <c r="K31" s="33">
        <f t="shared" si="5"/>
        <v>900</v>
      </c>
      <c r="P31" t="s">
        <v>19</v>
      </c>
      <c r="Q31" s="18"/>
      <c r="U31" s="194"/>
      <c r="V31" s="194"/>
    </row>
    <row r="32" spans="1:26" ht="13.8" x14ac:dyDescent="0.25">
      <c r="A32" s="110" t="s">
        <v>21</v>
      </c>
      <c r="B32" s="26">
        <v>1380</v>
      </c>
      <c r="C32" s="27">
        <v>2920</v>
      </c>
      <c r="D32" s="26">
        <v>1070</v>
      </c>
      <c r="E32" s="27">
        <v>4200</v>
      </c>
      <c r="F32" s="26">
        <v>0</v>
      </c>
      <c r="G32" s="27">
        <v>0</v>
      </c>
      <c r="H32" s="26">
        <v>0</v>
      </c>
      <c r="I32" s="28">
        <f>SUM(B32:H32)</f>
        <v>9570</v>
      </c>
      <c r="J32" s="26">
        <v>2980</v>
      </c>
      <c r="K32" s="29">
        <f t="shared" si="5"/>
        <v>12550</v>
      </c>
      <c r="P32" t="s">
        <v>20</v>
      </c>
      <c r="Q32" s="18"/>
      <c r="U32" s="194"/>
      <c r="V32" s="194"/>
    </row>
    <row r="33" spans="1:22" ht="13.8" x14ac:dyDescent="0.25">
      <c r="A33" s="113" t="s">
        <v>22</v>
      </c>
      <c r="B33" s="30">
        <v>0</v>
      </c>
      <c r="C33" s="31">
        <v>0</v>
      </c>
      <c r="D33" s="30">
        <v>0</v>
      </c>
      <c r="E33" s="31">
        <v>0</v>
      </c>
      <c r="F33" s="20"/>
      <c r="G33" s="31">
        <v>13260</v>
      </c>
      <c r="H33" s="30">
        <v>2170</v>
      </c>
      <c r="I33" s="34">
        <f>SUM(F33:H33)</f>
        <v>15430</v>
      </c>
      <c r="J33" s="35">
        <v>0</v>
      </c>
      <c r="K33" s="36">
        <f t="shared" si="5"/>
        <v>15430</v>
      </c>
      <c r="P33" t="s">
        <v>21</v>
      </c>
      <c r="Q33" s="18"/>
      <c r="U33" s="194"/>
      <c r="V33" s="194"/>
    </row>
    <row r="34" spans="1:22" ht="13.8" x14ac:dyDescent="0.25">
      <c r="A34" s="110" t="s">
        <v>23</v>
      </c>
      <c r="B34" s="26">
        <v>4910</v>
      </c>
      <c r="C34" s="27">
        <v>2150</v>
      </c>
      <c r="D34" s="26">
        <v>70</v>
      </c>
      <c r="E34" s="27">
        <v>2640</v>
      </c>
      <c r="F34" s="26">
        <v>15080</v>
      </c>
      <c r="G34" s="27">
        <v>0</v>
      </c>
      <c r="H34" s="26">
        <v>0</v>
      </c>
      <c r="I34" s="37">
        <f>SUM(B34:H34)</f>
        <v>24850</v>
      </c>
      <c r="J34" s="27">
        <v>3310</v>
      </c>
      <c r="K34" s="38">
        <f t="shared" si="5"/>
        <v>28160</v>
      </c>
      <c r="P34" t="s">
        <v>22</v>
      </c>
      <c r="Q34" s="18"/>
    </row>
    <row r="35" spans="1:22" ht="13.8" x14ac:dyDescent="0.25">
      <c r="A35" s="113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9">
        <v>5260</v>
      </c>
      <c r="K35" s="33">
        <f t="shared" si="5"/>
        <v>6190</v>
      </c>
      <c r="P35" t="s">
        <v>23</v>
      </c>
      <c r="Q35" s="18"/>
    </row>
    <row r="36" spans="1:22" ht="14.4" thickBot="1" x14ac:dyDescent="0.3">
      <c r="A36" s="173" t="s">
        <v>25</v>
      </c>
      <c r="B36" s="40">
        <f t="shared" ref="B36:G36" si="6">SUM(B26:B35)</f>
        <v>13050</v>
      </c>
      <c r="C36" s="41">
        <f t="shared" si="6"/>
        <v>12570</v>
      </c>
      <c r="D36" s="40">
        <f t="shared" si="6"/>
        <v>1910</v>
      </c>
      <c r="E36" s="41">
        <f t="shared" si="6"/>
        <v>7800</v>
      </c>
      <c r="F36" s="40">
        <f t="shared" si="6"/>
        <v>15080</v>
      </c>
      <c r="G36" s="41">
        <f t="shared" si="6"/>
        <v>13260</v>
      </c>
      <c r="H36" s="41">
        <f>SUM(H26:H35)</f>
        <v>2170</v>
      </c>
      <c r="I36" s="41">
        <f>SUM(I26:I35)</f>
        <v>65840</v>
      </c>
      <c r="J36" s="40">
        <f>SUM(J26:J35)</f>
        <v>28930</v>
      </c>
      <c r="K36" s="42">
        <f>SUM(K26:K35)</f>
        <v>94770</v>
      </c>
      <c r="P36" t="s">
        <v>24</v>
      </c>
      <c r="Q36" s="18"/>
    </row>
    <row r="39" spans="1:22" ht="13.8" x14ac:dyDescent="0.25">
      <c r="B39" s="4"/>
      <c r="C39" s="4"/>
      <c r="D39" s="4"/>
    </row>
    <row r="40" spans="1:22" ht="13.8" x14ac:dyDescent="0.25">
      <c r="A40" s="4"/>
      <c r="B40" s="4"/>
      <c r="C40" s="4"/>
      <c r="D40" s="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K30" sqref="K30"/>
    </sheetView>
  </sheetViews>
  <sheetFormatPr defaultRowHeight="13.2" x14ac:dyDescent="0.25"/>
  <cols>
    <col min="1" max="1" width="23.6640625" customWidth="1"/>
  </cols>
  <sheetData>
    <row r="1" spans="1:8" x14ac:dyDescent="0.25">
      <c r="A1" t="s">
        <v>55</v>
      </c>
    </row>
    <row r="2" spans="1:8" ht="15.6" x14ac:dyDescent="0.3">
      <c r="A2" s="19" t="s">
        <v>128</v>
      </c>
    </row>
    <row r="3" spans="1:8" ht="13.8" thickBot="1" x14ac:dyDescent="0.3"/>
    <row r="4" spans="1:8" x14ac:dyDescent="0.25">
      <c r="A4" s="160"/>
      <c r="B4" s="161"/>
      <c r="C4" s="161"/>
      <c r="D4" s="161" t="s">
        <v>2</v>
      </c>
      <c r="E4" s="161"/>
      <c r="F4" s="162" t="s">
        <v>0</v>
      </c>
      <c r="G4" s="109"/>
      <c r="H4" s="159" t="s">
        <v>88</v>
      </c>
    </row>
    <row r="5" spans="1:8" x14ac:dyDescent="0.25">
      <c r="A5" s="163" t="s">
        <v>1</v>
      </c>
      <c r="B5" s="164" t="s">
        <v>2</v>
      </c>
      <c r="C5" s="164" t="s">
        <v>2</v>
      </c>
      <c r="D5" s="164" t="s">
        <v>28</v>
      </c>
      <c r="E5" s="164"/>
      <c r="F5" s="156" t="s">
        <v>90</v>
      </c>
      <c r="G5" s="2" t="s">
        <v>6</v>
      </c>
      <c r="H5" s="157" t="s">
        <v>5</v>
      </c>
    </row>
    <row r="6" spans="1:8" x14ac:dyDescent="0.25">
      <c r="A6" s="165"/>
      <c r="B6" s="85" t="s">
        <v>7</v>
      </c>
      <c r="C6" s="85" t="s">
        <v>8</v>
      </c>
      <c r="D6" s="85" t="s">
        <v>29</v>
      </c>
      <c r="E6" s="85" t="s">
        <v>10</v>
      </c>
      <c r="F6" s="166" t="s">
        <v>12</v>
      </c>
      <c r="G6" s="12" t="s">
        <v>13</v>
      </c>
      <c r="H6" s="123" t="s">
        <v>89</v>
      </c>
    </row>
    <row r="7" spans="1:8" x14ac:dyDescent="0.25">
      <c r="A7" s="177" t="s">
        <v>91</v>
      </c>
      <c r="B7" s="178">
        <v>0</v>
      </c>
      <c r="C7" s="178">
        <v>45050</v>
      </c>
      <c r="D7" s="178">
        <v>2500</v>
      </c>
      <c r="E7" s="178">
        <v>0</v>
      </c>
      <c r="F7" s="179">
        <f>SUM(B7:E7)</f>
        <v>47550</v>
      </c>
      <c r="G7" s="171">
        <v>75900</v>
      </c>
      <c r="H7" s="180">
        <f>SUM(F7:G7)</f>
        <v>123450</v>
      </c>
    </row>
    <row r="8" spans="1:8" x14ac:dyDescent="0.25">
      <c r="A8" s="167" t="s">
        <v>92</v>
      </c>
      <c r="B8" s="164">
        <v>0</v>
      </c>
      <c r="C8" s="164">
        <v>6600</v>
      </c>
      <c r="D8" s="164">
        <v>300</v>
      </c>
      <c r="E8" s="164">
        <v>0</v>
      </c>
      <c r="F8" s="168">
        <f>SUM(B8:E8)</f>
        <v>6900</v>
      </c>
      <c r="G8" s="2">
        <v>24350</v>
      </c>
      <c r="H8" s="158">
        <f>SUM(F8:G8)</f>
        <v>31250</v>
      </c>
    </row>
    <row r="9" spans="1:8" ht="13.8" thickBot="1" x14ac:dyDescent="0.3">
      <c r="A9" s="181" t="s">
        <v>93</v>
      </c>
      <c r="B9" s="182">
        <v>8100</v>
      </c>
      <c r="C9" s="182">
        <v>0</v>
      </c>
      <c r="D9" s="182">
        <v>2000</v>
      </c>
      <c r="E9" s="182">
        <v>111350</v>
      </c>
      <c r="F9" s="183">
        <f>SUM(B9:E9)</f>
        <v>121450</v>
      </c>
      <c r="G9" s="184">
        <v>67250</v>
      </c>
      <c r="H9" s="185">
        <f>SUM(F9:G9)</f>
        <v>188700</v>
      </c>
    </row>
    <row r="12" spans="1:8" x14ac:dyDescent="0.25">
      <c r="A12" t="s">
        <v>55</v>
      </c>
    </row>
    <row r="13" spans="1:8" ht="15.6" x14ac:dyDescent="0.3">
      <c r="A13" s="19" t="s">
        <v>129</v>
      </c>
      <c r="B13" s="4"/>
      <c r="C13" s="4"/>
      <c r="D13" s="4"/>
      <c r="E13" s="4"/>
      <c r="F13" s="4"/>
      <c r="G13" s="4"/>
      <c r="H13" s="4"/>
    </row>
    <row r="14" spans="1:8" ht="13.8" thickBot="1" x14ac:dyDescent="0.3"/>
    <row r="15" spans="1:8" x14ac:dyDescent="0.25">
      <c r="A15" s="160"/>
      <c r="B15" s="161"/>
      <c r="C15" s="161"/>
      <c r="D15" s="161" t="s">
        <v>2</v>
      </c>
      <c r="E15" s="161"/>
      <c r="F15" s="162" t="s">
        <v>0</v>
      </c>
      <c r="G15" s="109"/>
      <c r="H15" s="159" t="s">
        <v>88</v>
      </c>
    </row>
    <row r="16" spans="1:8" x14ac:dyDescent="0.25">
      <c r="A16" s="163" t="s">
        <v>1</v>
      </c>
      <c r="B16" s="164" t="s">
        <v>2</v>
      </c>
      <c r="C16" s="164" t="s">
        <v>2</v>
      </c>
      <c r="D16" s="164" t="s">
        <v>28</v>
      </c>
      <c r="E16" s="164"/>
      <c r="F16" s="156" t="s">
        <v>90</v>
      </c>
      <c r="G16" s="2" t="s">
        <v>6</v>
      </c>
      <c r="H16" s="157" t="s">
        <v>5</v>
      </c>
    </row>
    <row r="17" spans="1:8" x14ac:dyDescent="0.25">
      <c r="A17" s="165"/>
      <c r="B17" s="85" t="s">
        <v>7</v>
      </c>
      <c r="C17" s="85" t="s">
        <v>8</v>
      </c>
      <c r="D17" s="85" t="s">
        <v>29</v>
      </c>
      <c r="E17" s="85" t="s">
        <v>10</v>
      </c>
      <c r="F17" s="166" t="s">
        <v>12</v>
      </c>
      <c r="G17" s="12" t="s">
        <v>13</v>
      </c>
      <c r="H17" s="123" t="s">
        <v>89</v>
      </c>
    </row>
    <row r="18" spans="1:8" x14ac:dyDescent="0.25">
      <c r="A18" s="177" t="s">
        <v>91</v>
      </c>
      <c r="B18" s="178">
        <v>0</v>
      </c>
      <c r="C18" s="178">
        <v>6640</v>
      </c>
      <c r="D18" s="178">
        <v>260</v>
      </c>
      <c r="E18" s="178">
        <v>0</v>
      </c>
      <c r="F18" s="179">
        <f>SUM(B18:E18)</f>
        <v>6900</v>
      </c>
      <c r="G18" s="171">
        <v>9660</v>
      </c>
      <c r="H18" s="180">
        <f>SUM(F18:G18)</f>
        <v>16560</v>
      </c>
    </row>
    <row r="19" spans="1:8" x14ac:dyDescent="0.25">
      <c r="A19" s="167" t="s">
        <v>92</v>
      </c>
      <c r="B19" s="164">
        <v>0</v>
      </c>
      <c r="C19" s="164">
        <v>1070</v>
      </c>
      <c r="D19" s="164">
        <v>0</v>
      </c>
      <c r="E19" s="164">
        <v>0</v>
      </c>
      <c r="F19" s="168">
        <f>SUM(B19:E19)</f>
        <v>1070</v>
      </c>
      <c r="G19" s="2">
        <v>2770</v>
      </c>
      <c r="H19" s="158">
        <f>SUM(F19:G19)</f>
        <v>3840</v>
      </c>
    </row>
    <row r="20" spans="1:8" ht="13.8" thickBot="1" x14ac:dyDescent="0.3">
      <c r="A20" s="181" t="s">
        <v>93</v>
      </c>
      <c r="B20" s="182">
        <v>2860</v>
      </c>
      <c r="C20" s="182">
        <v>0</v>
      </c>
      <c r="D20" s="182">
        <v>170</v>
      </c>
      <c r="E20" s="182">
        <v>17270</v>
      </c>
      <c r="F20" s="183">
        <f>SUM(B20:E20)</f>
        <v>20300</v>
      </c>
      <c r="G20" s="184">
        <v>9050</v>
      </c>
      <c r="H20" s="185">
        <f>SUM(F20:G20)</f>
        <v>29350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Z57"/>
  <sheetViews>
    <sheetView workbookViewId="0">
      <selection sqref="A1:O36"/>
    </sheetView>
  </sheetViews>
  <sheetFormatPr defaultRowHeight="13.2" x14ac:dyDescent="0.25"/>
  <cols>
    <col min="1" max="1" width="22.6640625" customWidth="1"/>
    <col min="16" max="16" width="23.5546875" customWidth="1"/>
    <col min="17" max="24" width="9.88671875" customWidth="1"/>
    <col min="25" max="26" width="10.88671875" customWidth="1"/>
    <col min="28" max="28" width="9.88671875" customWidth="1"/>
  </cols>
  <sheetData>
    <row r="1" spans="1:26" ht="15" x14ac:dyDescent="0.25">
      <c r="A1" s="200"/>
      <c r="B1" s="19"/>
      <c r="C1" s="19"/>
      <c r="D1" s="19"/>
      <c r="E1" s="19"/>
      <c r="F1" s="199"/>
      <c r="G1" s="19"/>
      <c r="H1" s="19"/>
      <c r="I1" s="19"/>
      <c r="J1" s="19"/>
      <c r="P1" s="129"/>
      <c r="Q1" s="19"/>
      <c r="R1" s="19"/>
      <c r="S1" s="19"/>
      <c r="T1" s="19"/>
      <c r="U1" s="19"/>
      <c r="V1" s="19"/>
      <c r="W1" s="19"/>
      <c r="X1" s="19"/>
      <c r="Y1" s="19"/>
    </row>
    <row r="2" spans="1:26" ht="15.6" x14ac:dyDescent="0.3">
      <c r="A2" s="19" t="s">
        <v>134</v>
      </c>
      <c r="B2" s="4"/>
      <c r="C2" s="4"/>
      <c r="D2" s="4"/>
      <c r="E2" s="4"/>
      <c r="F2" s="4"/>
      <c r="G2" s="4"/>
      <c r="H2" s="4"/>
      <c r="I2" s="4"/>
      <c r="J2" s="4"/>
      <c r="P2" t="s">
        <v>144</v>
      </c>
      <c r="Q2" t="s">
        <v>145</v>
      </c>
      <c r="R2" t="s">
        <v>146</v>
      </c>
      <c r="S2" t="s">
        <v>147</v>
      </c>
      <c r="T2" t="s">
        <v>148</v>
      </c>
      <c r="U2" t="s">
        <v>149</v>
      </c>
      <c r="V2" t="s">
        <v>150</v>
      </c>
      <c r="W2" t="s">
        <v>151</v>
      </c>
      <c r="X2" t="s">
        <v>152</v>
      </c>
      <c r="Y2" t="s">
        <v>153</v>
      </c>
      <c r="Z2" t="s">
        <v>154</v>
      </c>
    </row>
    <row r="3" spans="1:26" ht="13.8" x14ac:dyDescent="0.25">
      <c r="A3" s="4"/>
      <c r="B3" s="4"/>
      <c r="C3" s="4"/>
      <c r="D3" s="4"/>
      <c r="E3" s="4"/>
      <c r="F3" s="4"/>
      <c r="G3" s="4"/>
      <c r="H3" s="4"/>
      <c r="I3" s="4"/>
      <c r="J3" s="4"/>
      <c r="S3" t="s">
        <v>2</v>
      </c>
      <c r="X3" t="s">
        <v>0</v>
      </c>
    </row>
    <row r="4" spans="1:26" x14ac:dyDescent="0.25">
      <c r="A4" s="55"/>
      <c r="B4" s="56"/>
      <c r="C4" s="55"/>
      <c r="D4" s="56" t="s">
        <v>2</v>
      </c>
      <c r="E4" s="55"/>
      <c r="F4" s="56"/>
      <c r="G4" s="55"/>
      <c r="H4" s="56"/>
      <c r="I4" s="57" t="s">
        <v>0</v>
      </c>
      <c r="J4" s="56"/>
      <c r="K4" s="55"/>
      <c r="Q4" t="s">
        <v>2</v>
      </c>
      <c r="R4" t="s">
        <v>2</v>
      </c>
      <c r="S4" t="s">
        <v>28</v>
      </c>
      <c r="T4" t="s">
        <v>26</v>
      </c>
      <c r="V4" t="s">
        <v>3</v>
      </c>
      <c r="W4" t="s">
        <v>4</v>
      </c>
      <c r="X4" t="s">
        <v>5</v>
      </c>
      <c r="Y4" t="s">
        <v>6</v>
      </c>
    </row>
    <row r="5" spans="1:26" x14ac:dyDescent="0.25">
      <c r="A5" s="81" t="s">
        <v>1</v>
      </c>
      <c r="B5" s="1" t="s">
        <v>2</v>
      </c>
      <c r="C5" s="2" t="s">
        <v>2</v>
      </c>
      <c r="D5" s="1" t="s">
        <v>28</v>
      </c>
      <c r="E5" s="2" t="s">
        <v>26</v>
      </c>
      <c r="F5" s="1"/>
      <c r="G5" s="2" t="s">
        <v>3</v>
      </c>
      <c r="H5" s="1" t="s">
        <v>4</v>
      </c>
      <c r="I5" s="3" t="s">
        <v>5</v>
      </c>
      <c r="J5" s="1" t="s">
        <v>6</v>
      </c>
      <c r="K5" s="2"/>
      <c r="Q5" t="s">
        <v>7</v>
      </c>
      <c r="R5" t="s">
        <v>8</v>
      </c>
      <c r="S5" t="s">
        <v>29</v>
      </c>
      <c r="T5" t="s">
        <v>9</v>
      </c>
      <c r="U5" t="s">
        <v>10</v>
      </c>
      <c r="V5" t="s">
        <v>11</v>
      </c>
      <c r="W5" t="s">
        <v>11</v>
      </c>
      <c r="X5" t="s">
        <v>12</v>
      </c>
      <c r="Y5" t="s">
        <v>13</v>
      </c>
      <c r="Z5" t="s">
        <v>52</v>
      </c>
    </row>
    <row r="6" spans="1:26" ht="13.8" x14ac:dyDescent="0.25">
      <c r="A6" s="12"/>
      <c r="B6" s="11" t="s">
        <v>7</v>
      </c>
      <c r="C6" s="12" t="s">
        <v>8</v>
      </c>
      <c r="D6" s="11" t="s">
        <v>29</v>
      </c>
      <c r="E6" s="12" t="s">
        <v>9</v>
      </c>
      <c r="F6" s="11" t="s">
        <v>10</v>
      </c>
      <c r="G6" s="12" t="s">
        <v>11</v>
      </c>
      <c r="H6" s="11" t="s">
        <v>11</v>
      </c>
      <c r="I6" s="13" t="s">
        <v>12</v>
      </c>
      <c r="J6" s="11" t="s">
        <v>13</v>
      </c>
      <c r="K6" s="13" t="s">
        <v>52</v>
      </c>
      <c r="L6" s="14"/>
      <c r="M6" s="17"/>
      <c r="P6" t="s">
        <v>139</v>
      </c>
      <c r="Q6" s="16">
        <f>SUM(B7:B8)</f>
        <v>3850</v>
      </c>
      <c r="R6">
        <f t="shared" ref="R6:Z6" si="0">SUM(C7:C8)</f>
        <v>200</v>
      </c>
      <c r="S6">
        <f t="shared" si="0"/>
        <v>2100</v>
      </c>
      <c r="T6">
        <f t="shared" si="0"/>
        <v>0</v>
      </c>
      <c r="U6">
        <f t="shared" si="0"/>
        <v>72800</v>
      </c>
      <c r="V6">
        <f t="shared" si="0"/>
        <v>0</v>
      </c>
      <c r="W6">
        <f t="shared" si="0"/>
        <v>0</v>
      </c>
      <c r="X6">
        <f t="shared" si="0"/>
        <v>78950</v>
      </c>
      <c r="Y6">
        <f t="shared" si="0"/>
        <v>71700</v>
      </c>
      <c r="Z6">
        <f t="shared" si="0"/>
        <v>150650</v>
      </c>
    </row>
    <row r="7" spans="1:26" ht="13.8" x14ac:dyDescent="0.25">
      <c r="A7" s="58" t="s">
        <v>15</v>
      </c>
      <c r="B7" s="26">
        <v>3850</v>
      </c>
      <c r="C7" s="27">
        <v>80</v>
      </c>
      <c r="D7" s="26">
        <v>0</v>
      </c>
      <c r="E7" s="27">
        <v>0</v>
      </c>
      <c r="F7" s="27">
        <v>72800</v>
      </c>
      <c r="G7" s="27">
        <v>0</v>
      </c>
      <c r="H7" s="26">
        <v>0</v>
      </c>
      <c r="I7" s="28">
        <f>SUM(B7:H7)</f>
        <v>76730</v>
      </c>
      <c r="J7" s="26">
        <v>13600</v>
      </c>
      <c r="K7" s="28">
        <f t="shared" ref="K7:K15" si="1">SUM(I7:J7)</f>
        <v>90330</v>
      </c>
      <c r="L7" s="15"/>
      <c r="P7" t="s">
        <v>15</v>
      </c>
    </row>
    <row r="8" spans="1:26" ht="13.8" x14ac:dyDescent="0.25">
      <c r="A8" s="59" t="s">
        <v>16</v>
      </c>
      <c r="B8" s="30">
        <v>0</v>
      </c>
      <c r="C8" s="31">
        <v>120</v>
      </c>
      <c r="D8" s="30">
        <v>2100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2220</v>
      </c>
      <c r="J8" s="30">
        <v>58100</v>
      </c>
      <c r="K8" s="44">
        <f t="shared" si="1"/>
        <v>60320</v>
      </c>
      <c r="L8" s="15"/>
      <c r="P8" t="s">
        <v>16</v>
      </c>
    </row>
    <row r="9" spans="1:26" ht="13.8" x14ac:dyDescent="0.25">
      <c r="A9" s="58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6200</v>
      </c>
      <c r="K9" s="28">
        <f t="shared" si="1"/>
        <v>6200</v>
      </c>
      <c r="L9" s="15"/>
    </row>
    <row r="10" spans="1:26" ht="13.8" x14ac:dyDescent="0.25">
      <c r="A10" s="59" t="s">
        <v>18</v>
      </c>
      <c r="B10" s="30">
        <v>650</v>
      </c>
      <c r="C10" s="31">
        <v>0</v>
      </c>
      <c r="D10" s="30">
        <v>2230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2880</v>
      </c>
      <c r="J10" s="30">
        <v>14900</v>
      </c>
      <c r="K10" s="44">
        <f t="shared" si="1"/>
        <v>17780</v>
      </c>
      <c r="L10" s="15"/>
      <c r="P10" t="s">
        <v>140</v>
      </c>
      <c r="Q10" s="16">
        <f>SUM(B9:B16)</f>
        <v>48100</v>
      </c>
      <c r="R10">
        <f t="shared" ref="R10:Z10" si="2">SUM(C9:C16)</f>
        <v>18430</v>
      </c>
      <c r="S10">
        <f t="shared" si="2"/>
        <v>12170</v>
      </c>
      <c r="T10">
        <f t="shared" si="2"/>
        <v>70900</v>
      </c>
      <c r="U10">
        <f t="shared" si="2"/>
        <v>120900</v>
      </c>
      <c r="V10">
        <f t="shared" si="2"/>
        <v>117100</v>
      </c>
      <c r="W10">
        <f t="shared" si="2"/>
        <v>22600</v>
      </c>
      <c r="X10">
        <f t="shared" si="2"/>
        <v>410200</v>
      </c>
      <c r="Y10">
        <f t="shared" si="2"/>
        <v>125600</v>
      </c>
      <c r="Z10">
        <f t="shared" si="2"/>
        <v>535800</v>
      </c>
    </row>
    <row r="11" spans="1:26" ht="13.8" x14ac:dyDescent="0.25">
      <c r="A11" s="58" t="s">
        <v>19</v>
      </c>
      <c r="B11" s="26">
        <v>21700</v>
      </c>
      <c r="C11" s="27">
        <v>1200</v>
      </c>
      <c r="D11" s="26">
        <v>500</v>
      </c>
      <c r="E11" s="27">
        <v>13800</v>
      </c>
      <c r="F11" s="26">
        <v>0</v>
      </c>
      <c r="G11" s="27">
        <v>0</v>
      </c>
      <c r="H11" s="26">
        <v>0</v>
      </c>
      <c r="I11" s="28">
        <f>SUM(B11:H11)</f>
        <v>37200</v>
      </c>
      <c r="J11" s="26">
        <v>18200</v>
      </c>
      <c r="K11" s="28">
        <f>SUM(I11:J11)</f>
        <v>55400</v>
      </c>
      <c r="L11" s="15"/>
      <c r="P11" t="s">
        <v>17</v>
      </c>
    </row>
    <row r="12" spans="1:26" ht="13.8" x14ac:dyDescent="0.25">
      <c r="A12" s="59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5800</v>
      </c>
      <c r="K12" s="44">
        <f>SUM(I12:J12)</f>
        <v>5800</v>
      </c>
      <c r="L12" s="15"/>
      <c r="P12" t="s">
        <v>18</v>
      </c>
    </row>
    <row r="13" spans="1:26" ht="13.8" x14ac:dyDescent="0.25">
      <c r="A13" s="58" t="s">
        <v>21</v>
      </c>
      <c r="B13" s="26">
        <v>6150</v>
      </c>
      <c r="C13" s="27">
        <v>13400</v>
      </c>
      <c r="D13" s="26">
        <v>8860</v>
      </c>
      <c r="E13" s="27">
        <v>25800</v>
      </c>
      <c r="F13" s="26">
        <v>0</v>
      </c>
      <c r="G13" s="27">
        <v>0</v>
      </c>
      <c r="H13" s="26">
        <v>0</v>
      </c>
      <c r="I13" s="28">
        <f>SUM(B13:H13)</f>
        <v>54210</v>
      </c>
      <c r="J13" s="26">
        <v>24100</v>
      </c>
      <c r="K13" s="28">
        <f>SUM(I13:J13)</f>
        <v>78310</v>
      </c>
      <c r="L13" s="15"/>
      <c r="P13" t="s">
        <v>19</v>
      </c>
    </row>
    <row r="14" spans="1:26" ht="13.8" x14ac:dyDescent="0.25">
      <c r="A14" s="59" t="s">
        <v>22</v>
      </c>
      <c r="B14" s="30"/>
      <c r="C14" s="31">
        <v>0</v>
      </c>
      <c r="D14" s="30">
        <v>0</v>
      </c>
      <c r="E14" s="31">
        <v>0</v>
      </c>
      <c r="F14" s="30">
        <v>0</v>
      </c>
      <c r="G14" s="31">
        <v>117100</v>
      </c>
      <c r="H14" s="30">
        <v>22600</v>
      </c>
      <c r="I14" s="34">
        <f>SUM(B14:H14)</f>
        <v>139700</v>
      </c>
      <c r="J14" s="35">
        <v>0</v>
      </c>
      <c r="K14" s="65">
        <f t="shared" si="1"/>
        <v>139700</v>
      </c>
      <c r="L14" s="15"/>
      <c r="P14" t="s">
        <v>20</v>
      </c>
    </row>
    <row r="15" spans="1:26" ht="13.8" x14ac:dyDescent="0.25">
      <c r="A15" s="58" t="s">
        <v>23</v>
      </c>
      <c r="B15" s="26">
        <v>18500</v>
      </c>
      <c r="C15" s="27">
        <v>3830</v>
      </c>
      <c r="D15" s="27">
        <v>580</v>
      </c>
      <c r="E15" s="27">
        <v>31300</v>
      </c>
      <c r="F15" s="27">
        <v>120900</v>
      </c>
      <c r="G15" s="27">
        <v>0</v>
      </c>
      <c r="H15" s="26">
        <v>0</v>
      </c>
      <c r="I15" s="37">
        <f>SUM(B15:H15)</f>
        <v>175110</v>
      </c>
      <c r="J15" s="27">
        <v>21300</v>
      </c>
      <c r="K15" s="66">
        <f t="shared" si="1"/>
        <v>196410</v>
      </c>
      <c r="L15" s="15"/>
      <c r="P15" t="s">
        <v>21</v>
      </c>
    </row>
    <row r="16" spans="1:26" ht="13.8" x14ac:dyDescent="0.25">
      <c r="A16" s="59" t="s">
        <v>24</v>
      </c>
      <c r="B16" s="30">
        <v>1100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1100</v>
      </c>
      <c r="J16" s="39">
        <v>35100</v>
      </c>
      <c r="K16" s="44">
        <f>SUM(I16:J16)</f>
        <v>36200</v>
      </c>
      <c r="L16" s="15"/>
      <c r="P16" t="s">
        <v>22</v>
      </c>
    </row>
    <row r="17" spans="1:26" ht="13.8" x14ac:dyDescent="0.25">
      <c r="A17" s="175" t="s">
        <v>25</v>
      </c>
      <c r="B17" s="67">
        <f t="shared" ref="B17:G17" si="3">SUM(B7:B16)</f>
        <v>51950</v>
      </c>
      <c r="C17" s="64">
        <f t="shared" si="3"/>
        <v>18630</v>
      </c>
      <c r="D17" s="67">
        <f t="shared" si="3"/>
        <v>14270</v>
      </c>
      <c r="E17" s="64">
        <f t="shared" si="3"/>
        <v>70900</v>
      </c>
      <c r="F17" s="67">
        <f t="shared" si="3"/>
        <v>193700</v>
      </c>
      <c r="G17" s="64">
        <f t="shared" si="3"/>
        <v>117100</v>
      </c>
      <c r="H17" s="64">
        <f>SUM(H7:H16)</f>
        <v>22600</v>
      </c>
      <c r="I17" s="64">
        <f>SUM(I7:I16)</f>
        <v>489150</v>
      </c>
      <c r="J17" s="64">
        <f>SUM(J7:J16)</f>
        <v>197300</v>
      </c>
      <c r="K17" s="78">
        <f>SUM(K7:K16)</f>
        <v>686450</v>
      </c>
      <c r="L17" s="15"/>
      <c r="M17" s="16"/>
      <c r="P17" t="s">
        <v>23</v>
      </c>
    </row>
    <row r="18" spans="1:26" x14ac:dyDescent="0.25">
      <c r="I18" s="16"/>
      <c r="K18" s="16"/>
      <c r="P18" t="s">
        <v>24</v>
      </c>
    </row>
    <row r="19" spans="1:26" x14ac:dyDescent="0.25">
      <c r="B19" s="16"/>
      <c r="C19" s="16"/>
      <c r="D19" s="192"/>
      <c r="E19" s="192"/>
      <c r="F19" s="16"/>
      <c r="G19" s="16"/>
      <c r="H19" s="16"/>
      <c r="I19" s="16"/>
      <c r="J19" s="16"/>
      <c r="K19" s="16"/>
      <c r="O19" s="18"/>
    </row>
    <row r="20" spans="1:26" ht="13.8" x14ac:dyDescent="0.25">
      <c r="A20" s="200"/>
      <c r="B20" s="4"/>
      <c r="C20" s="4"/>
      <c r="D20" s="4"/>
      <c r="E20" s="4"/>
      <c r="F20" s="4"/>
      <c r="G20" s="76"/>
      <c r="H20" s="76"/>
      <c r="I20" s="76"/>
      <c r="J20" s="4"/>
      <c r="K20" s="4"/>
      <c r="O20" s="18"/>
    </row>
    <row r="21" spans="1:26" ht="15.6" x14ac:dyDescent="0.3">
      <c r="A21" s="19" t="s">
        <v>133</v>
      </c>
      <c r="B21" s="4"/>
      <c r="C21" s="4"/>
      <c r="D21" s="4"/>
      <c r="E21" s="4"/>
      <c r="F21" s="4"/>
      <c r="G21" s="76"/>
      <c r="H21" s="76"/>
      <c r="I21" s="76"/>
      <c r="J21" s="4"/>
      <c r="K21" s="4"/>
      <c r="N21" s="16"/>
    </row>
    <row r="22" spans="1:26" ht="13.8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4"/>
      <c r="K22" s="4"/>
      <c r="N22" s="16"/>
      <c r="S22" t="s">
        <v>2</v>
      </c>
      <c r="X22" t="s">
        <v>0</v>
      </c>
    </row>
    <row r="23" spans="1:26" x14ac:dyDescent="0.25">
      <c r="A23" s="60"/>
      <c r="B23" s="61"/>
      <c r="C23" s="60"/>
      <c r="D23" s="56" t="s">
        <v>2</v>
      </c>
      <c r="E23" s="60"/>
      <c r="F23" s="61"/>
      <c r="G23" s="60"/>
      <c r="H23" s="61"/>
      <c r="I23" s="62" t="s">
        <v>0</v>
      </c>
      <c r="J23" s="60"/>
      <c r="K23" s="60"/>
      <c r="N23" s="16"/>
      <c r="Q23" t="s">
        <v>2</v>
      </c>
      <c r="R23" t="s">
        <v>2</v>
      </c>
      <c r="S23" t="s">
        <v>28</v>
      </c>
      <c r="T23" t="s">
        <v>26</v>
      </c>
      <c r="V23" t="s">
        <v>3</v>
      </c>
      <c r="W23" t="s">
        <v>4</v>
      </c>
      <c r="X23" t="s">
        <v>5</v>
      </c>
      <c r="Y23" t="s">
        <v>6</v>
      </c>
    </row>
    <row r="24" spans="1:26" x14ac:dyDescent="0.25">
      <c r="A24" s="6" t="s">
        <v>1</v>
      </c>
      <c r="B24" s="5" t="s">
        <v>2</v>
      </c>
      <c r="C24" s="6" t="s">
        <v>2</v>
      </c>
      <c r="D24" s="1" t="s">
        <v>28</v>
      </c>
      <c r="E24" s="6" t="s">
        <v>26</v>
      </c>
      <c r="F24" s="5"/>
      <c r="G24" s="6" t="s">
        <v>3</v>
      </c>
      <c r="H24" s="5" t="s">
        <v>4</v>
      </c>
      <c r="I24" s="7" t="s">
        <v>5</v>
      </c>
      <c r="J24" s="6" t="s">
        <v>6</v>
      </c>
      <c r="K24" s="6"/>
      <c r="N24" s="16"/>
      <c r="Q24" t="s">
        <v>7</v>
      </c>
      <c r="R24" t="s">
        <v>8</v>
      </c>
      <c r="S24" t="s">
        <v>29</v>
      </c>
      <c r="T24" t="s">
        <v>9</v>
      </c>
      <c r="U24" t="s">
        <v>10</v>
      </c>
      <c r="V24" t="s">
        <v>11</v>
      </c>
      <c r="W24" t="s">
        <v>11</v>
      </c>
      <c r="X24" t="s">
        <v>12</v>
      </c>
      <c r="Y24" t="s">
        <v>13</v>
      </c>
      <c r="Z24" t="s">
        <v>52</v>
      </c>
    </row>
    <row r="25" spans="1:26" x14ac:dyDescent="0.25">
      <c r="A25" s="9"/>
      <c r="B25" s="8" t="s">
        <v>7</v>
      </c>
      <c r="C25" s="9" t="s">
        <v>8</v>
      </c>
      <c r="D25" s="11" t="s">
        <v>29</v>
      </c>
      <c r="E25" s="9" t="s">
        <v>9</v>
      </c>
      <c r="F25" s="8" t="s">
        <v>10</v>
      </c>
      <c r="G25" s="9" t="s">
        <v>11</v>
      </c>
      <c r="H25" s="8" t="s">
        <v>11</v>
      </c>
      <c r="I25" s="10" t="s">
        <v>27</v>
      </c>
      <c r="J25" s="9" t="s">
        <v>13</v>
      </c>
      <c r="K25" s="13" t="s">
        <v>52</v>
      </c>
      <c r="P25" t="s">
        <v>139</v>
      </c>
      <c r="Q25">
        <f t="shared" ref="Q25:Z25" si="4">SUM(B26:B27)</f>
        <v>390</v>
      </c>
      <c r="R25">
        <f t="shared" si="4"/>
        <v>50</v>
      </c>
      <c r="S25">
        <f t="shared" si="4"/>
        <v>172</v>
      </c>
      <c r="T25">
        <f t="shared" si="4"/>
        <v>0</v>
      </c>
      <c r="U25">
        <f t="shared" si="4"/>
        <v>10700</v>
      </c>
      <c r="V25">
        <f t="shared" si="4"/>
        <v>0</v>
      </c>
      <c r="W25">
        <f t="shared" si="4"/>
        <v>0</v>
      </c>
      <c r="X25">
        <f t="shared" si="4"/>
        <v>11312</v>
      </c>
      <c r="Y25">
        <f t="shared" si="4"/>
        <v>9040</v>
      </c>
      <c r="Z25">
        <f t="shared" si="4"/>
        <v>20350</v>
      </c>
    </row>
    <row r="26" spans="1:26" ht="13.8" x14ac:dyDescent="0.25">
      <c r="A26" s="58" t="s">
        <v>15</v>
      </c>
      <c r="B26" s="26">
        <v>390</v>
      </c>
      <c r="C26" s="27">
        <v>10</v>
      </c>
      <c r="D26" s="26">
        <v>2</v>
      </c>
      <c r="E26" s="27">
        <v>0</v>
      </c>
      <c r="F26" s="27">
        <v>10700</v>
      </c>
      <c r="G26" s="27">
        <v>0</v>
      </c>
      <c r="H26" s="26">
        <v>0</v>
      </c>
      <c r="I26" s="28">
        <f>SUM(B26:H26)</f>
        <v>11102</v>
      </c>
      <c r="J26" s="27">
        <v>1680</v>
      </c>
      <c r="K26" s="28">
        <v>12780</v>
      </c>
      <c r="O26" s="16"/>
      <c r="P26" t="s">
        <v>15</v>
      </c>
    </row>
    <row r="27" spans="1:26" ht="13.8" x14ac:dyDescent="0.25">
      <c r="A27" s="59" t="s">
        <v>16</v>
      </c>
      <c r="B27" s="30">
        <v>0</v>
      </c>
      <c r="C27" s="31">
        <v>40</v>
      </c>
      <c r="D27" s="30">
        <v>170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210</v>
      </c>
      <c r="J27" s="31">
        <v>7360</v>
      </c>
      <c r="K27" s="32">
        <f t="shared" ref="K27:K35" si="5">SUM(I27:J27)</f>
        <v>7570</v>
      </c>
      <c r="O27" s="16"/>
      <c r="P27" t="s">
        <v>16</v>
      </c>
    </row>
    <row r="28" spans="1:26" ht="13.8" x14ac:dyDescent="0.25">
      <c r="A28" s="58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7">
        <v>820</v>
      </c>
      <c r="K28" s="28">
        <f t="shared" si="5"/>
        <v>820</v>
      </c>
      <c r="O28" s="16"/>
    </row>
    <row r="29" spans="1:26" ht="13.8" x14ac:dyDescent="0.25">
      <c r="A29" s="59" t="s">
        <v>18</v>
      </c>
      <c r="B29" s="30">
        <v>40</v>
      </c>
      <c r="C29" s="31">
        <v>0</v>
      </c>
      <c r="D29" s="30">
        <v>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40</v>
      </c>
      <c r="J29" s="31">
        <v>920</v>
      </c>
      <c r="K29" s="32">
        <f t="shared" si="5"/>
        <v>960</v>
      </c>
      <c r="O29" s="16"/>
      <c r="P29" t="s">
        <v>140</v>
      </c>
      <c r="Q29">
        <f t="shared" ref="Q29:Z29" si="6">SUM(B28:B35)</f>
        <v>4400</v>
      </c>
      <c r="R29">
        <f t="shared" si="6"/>
        <v>1980</v>
      </c>
      <c r="S29">
        <f t="shared" si="6"/>
        <v>710</v>
      </c>
      <c r="T29">
        <f t="shared" si="6"/>
        <v>6790.1211716382377</v>
      </c>
      <c r="U29">
        <f t="shared" si="6"/>
        <v>15600</v>
      </c>
      <c r="V29">
        <f t="shared" si="6"/>
        <v>18800</v>
      </c>
      <c r="W29">
        <f t="shared" si="6"/>
        <v>3090</v>
      </c>
      <c r="X29">
        <f t="shared" si="6"/>
        <v>51370.121171638239</v>
      </c>
      <c r="Y29">
        <f t="shared" si="6"/>
        <v>11030</v>
      </c>
      <c r="Z29">
        <f t="shared" si="6"/>
        <v>62400.121171638239</v>
      </c>
    </row>
    <row r="30" spans="1:26" ht="13.8" x14ac:dyDescent="0.25">
      <c r="A30" s="58" t="s">
        <v>19</v>
      </c>
      <c r="B30" s="26">
        <v>1740</v>
      </c>
      <c r="C30" s="27">
        <v>60</v>
      </c>
      <c r="D30" s="26">
        <v>0</v>
      </c>
      <c r="E30" s="27">
        <v>1170</v>
      </c>
      <c r="F30" s="26">
        <v>0</v>
      </c>
      <c r="G30" s="27">
        <v>0</v>
      </c>
      <c r="H30" s="26">
        <v>0</v>
      </c>
      <c r="I30" s="28">
        <f>SUM(B30:H30)</f>
        <v>2970</v>
      </c>
      <c r="J30" s="27">
        <v>1430</v>
      </c>
      <c r="K30" s="28">
        <f t="shared" si="5"/>
        <v>4400</v>
      </c>
      <c r="O30" s="16"/>
      <c r="P30" t="s">
        <v>17</v>
      </c>
    </row>
    <row r="31" spans="1:26" ht="13.8" x14ac:dyDescent="0.25">
      <c r="A31" s="59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1">
        <v>490</v>
      </c>
      <c r="K31" s="68">
        <f t="shared" si="5"/>
        <v>490</v>
      </c>
      <c r="O31" s="16"/>
      <c r="P31" t="s">
        <v>18</v>
      </c>
    </row>
    <row r="32" spans="1:26" ht="13.8" x14ac:dyDescent="0.25">
      <c r="A32" s="58" t="s">
        <v>21</v>
      </c>
      <c r="B32" s="26">
        <v>600</v>
      </c>
      <c r="C32" s="27">
        <v>1470</v>
      </c>
      <c r="D32" s="26">
        <v>700</v>
      </c>
      <c r="E32" s="27">
        <v>2620.1211716382377</v>
      </c>
      <c r="F32" s="26">
        <v>0</v>
      </c>
      <c r="G32" s="27">
        <v>0</v>
      </c>
      <c r="H32" s="26">
        <v>0</v>
      </c>
      <c r="I32" s="28">
        <f>SUM(B32:H32)</f>
        <v>5390.1211716382377</v>
      </c>
      <c r="J32" s="27">
        <v>1810</v>
      </c>
      <c r="K32" s="28">
        <f t="shared" si="5"/>
        <v>7200.1211716382377</v>
      </c>
      <c r="O32" s="16"/>
      <c r="P32" t="s">
        <v>19</v>
      </c>
    </row>
    <row r="33" spans="1:20" ht="13.8" x14ac:dyDescent="0.25">
      <c r="A33" s="59" t="s">
        <v>22</v>
      </c>
      <c r="B33" s="30">
        <v>0</v>
      </c>
      <c r="C33" s="31">
        <v>0</v>
      </c>
      <c r="D33" s="30">
        <v>0</v>
      </c>
      <c r="E33" s="31">
        <v>0</v>
      </c>
      <c r="F33" s="30">
        <v>0</v>
      </c>
      <c r="G33" s="31">
        <v>18800</v>
      </c>
      <c r="H33" s="30">
        <v>3090</v>
      </c>
      <c r="I33" s="32">
        <f>SUM(B33:H33)</f>
        <v>21890</v>
      </c>
      <c r="J33" s="31">
        <v>0</v>
      </c>
      <c r="K33" s="68">
        <f t="shared" si="5"/>
        <v>21890</v>
      </c>
      <c r="N33" s="16"/>
      <c r="O33" s="16"/>
      <c r="P33" t="s">
        <v>20</v>
      </c>
    </row>
    <row r="34" spans="1:20" ht="13.8" x14ac:dyDescent="0.25">
      <c r="A34" s="58" t="s">
        <v>23</v>
      </c>
      <c r="B34" s="26">
        <v>1910</v>
      </c>
      <c r="C34" s="27">
        <v>450</v>
      </c>
      <c r="D34" s="26">
        <v>10</v>
      </c>
      <c r="E34" s="27">
        <v>3000</v>
      </c>
      <c r="F34" s="27">
        <v>15600</v>
      </c>
      <c r="G34" s="27">
        <v>0</v>
      </c>
      <c r="H34" s="26">
        <v>0</v>
      </c>
      <c r="I34" s="28">
        <f>SUM(B34:H34)</f>
        <v>20970</v>
      </c>
      <c r="J34" s="27">
        <v>2080</v>
      </c>
      <c r="K34" s="28">
        <f t="shared" si="5"/>
        <v>23050</v>
      </c>
      <c r="N34" s="16"/>
      <c r="O34" s="16"/>
      <c r="P34" t="s">
        <v>21</v>
      </c>
    </row>
    <row r="35" spans="1:20" ht="13.8" x14ac:dyDescent="0.25">
      <c r="A35" s="59" t="s">
        <v>24</v>
      </c>
      <c r="B35" s="30">
        <v>110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110</v>
      </c>
      <c r="J35" s="31">
        <v>3480</v>
      </c>
      <c r="K35" s="32">
        <f t="shared" si="5"/>
        <v>3590</v>
      </c>
      <c r="M35" s="16"/>
      <c r="N35" s="16"/>
      <c r="O35" s="16"/>
      <c r="P35" t="s">
        <v>22</v>
      </c>
    </row>
    <row r="36" spans="1:20" ht="13.8" x14ac:dyDescent="0.25">
      <c r="A36" s="175" t="s">
        <v>25</v>
      </c>
      <c r="B36" s="207">
        <f t="shared" ref="B36:J36" si="7">SUM(B26:B35)</f>
        <v>4790</v>
      </c>
      <c r="C36" s="64">
        <f t="shared" si="7"/>
        <v>2030</v>
      </c>
      <c r="D36" s="67">
        <f t="shared" si="7"/>
        <v>882</v>
      </c>
      <c r="E36" s="64">
        <f t="shared" si="7"/>
        <v>6790.1211716382377</v>
      </c>
      <c r="F36" s="67">
        <f t="shared" si="7"/>
        <v>26300</v>
      </c>
      <c r="G36" s="64">
        <f t="shared" si="7"/>
        <v>18800</v>
      </c>
      <c r="H36" s="64">
        <f t="shared" si="7"/>
        <v>3090</v>
      </c>
      <c r="I36" s="64">
        <f t="shared" si="7"/>
        <v>62682.121171638239</v>
      </c>
      <c r="J36" s="64">
        <f t="shared" si="7"/>
        <v>20070</v>
      </c>
      <c r="K36" s="78">
        <f>I36+J36</f>
        <v>82752.121171638239</v>
      </c>
      <c r="M36" s="16"/>
      <c r="N36" s="16"/>
      <c r="O36" s="16"/>
      <c r="P36" t="s">
        <v>23</v>
      </c>
    </row>
    <row r="37" spans="1:20" ht="13.8" x14ac:dyDescent="0.25">
      <c r="A37" s="206"/>
      <c r="B37" s="56"/>
      <c r="I37" s="74"/>
      <c r="K37" s="16"/>
      <c r="P37" t="s">
        <v>24</v>
      </c>
    </row>
    <row r="38" spans="1:20" x14ac:dyDescent="0.25">
      <c r="B38" s="16"/>
      <c r="C38" s="16"/>
      <c r="D38" s="192"/>
      <c r="E38" s="16"/>
      <c r="F38" s="189"/>
      <c r="G38" s="16"/>
      <c r="H38" s="16"/>
      <c r="I38" s="16"/>
      <c r="J38" s="16"/>
      <c r="K38" s="16"/>
    </row>
    <row r="39" spans="1:20" ht="15" x14ac:dyDescent="0.25">
      <c r="B39" s="75"/>
      <c r="C39" s="75"/>
      <c r="D39" s="75"/>
      <c r="E39" s="77"/>
      <c r="I39" s="16"/>
    </row>
    <row r="40" spans="1:20" ht="15" x14ac:dyDescent="0.25">
      <c r="A40" s="200"/>
      <c r="B40" s="75"/>
      <c r="C40" s="75"/>
      <c r="D40" s="75"/>
      <c r="E40" s="77"/>
    </row>
    <row r="41" spans="1:20" ht="15.6" x14ac:dyDescent="0.3">
      <c r="A41" s="19" t="s">
        <v>135</v>
      </c>
      <c r="B41" s="75"/>
      <c r="C41" s="75"/>
      <c r="D41" s="75"/>
      <c r="E41" s="77"/>
    </row>
    <row r="43" spans="1:20" x14ac:dyDescent="0.25">
      <c r="A43" s="79" t="s">
        <v>1</v>
      </c>
      <c r="B43" s="146"/>
      <c r="C43" s="79" t="s">
        <v>26</v>
      </c>
      <c r="D43" s="79" t="s">
        <v>6</v>
      </c>
      <c r="E43" s="79"/>
    </row>
    <row r="44" spans="1:20" x14ac:dyDescent="0.25">
      <c r="A44" s="83"/>
      <c r="B44" s="147" t="s">
        <v>2</v>
      </c>
      <c r="C44" s="83" t="s">
        <v>9</v>
      </c>
      <c r="D44" s="83" t="s">
        <v>13</v>
      </c>
      <c r="E44" s="13" t="s">
        <v>52</v>
      </c>
      <c r="H44" s="16"/>
      <c r="S44" s="70"/>
    </row>
    <row r="45" spans="1:20" ht="13.8" x14ac:dyDescent="0.25">
      <c r="A45" s="58" t="s">
        <v>51</v>
      </c>
      <c r="B45" s="26">
        <v>2200</v>
      </c>
      <c r="C45" s="71">
        <v>0</v>
      </c>
      <c r="D45" s="71">
        <v>0</v>
      </c>
      <c r="E45" s="28">
        <f t="shared" ref="E45:E52" si="8">SUM(B45:D45)</f>
        <v>2200</v>
      </c>
      <c r="F45" s="194"/>
      <c r="H45" s="16"/>
      <c r="I45" s="16"/>
      <c r="S45" s="70"/>
    </row>
    <row r="46" spans="1:20" ht="13.8" x14ac:dyDescent="0.25">
      <c r="A46" s="69" t="s">
        <v>44</v>
      </c>
      <c r="B46" s="30">
        <v>3890</v>
      </c>
      <c r="C46" s="31">
        <v>0</v>
      </c>
      <c r="D46" s="72">
        <v>126850</v>
      </c>
      <c r="E46" s="44">
        <f t="shared" si="8"/>
        <v>130740</v>
      </c>
      <c r="F46" s="191"/>
      <c r="S46" s="70"/>
    </row>
    <row r="47" spans="1:20" ht="13.8" x14ac:dyDescent="0.25">
      <c r="A47" s="58" t="s">
        <v>45</v>
      </c>
      <c r="B47" s="26">
        <v>16520</v>
      </c>
      <c r="C47" s="27">
        <v>0</v>
      </c>
      <c r="D47" s="27">
        <v>6280</v>
      </c>
      <c r="E47" s="28">
        <f t="shared" si="8"/>
        <v>22800</v>
      </c>
      <c r="F47" s="191"/>
      <c r="S47" s="70"/>
    </row>
    <row r="48" spans="1:20" ht="13.8" x14ac:dyDescent="0.25">
      <c r="A48" s="69" t="s">
        <v>46</v>
      </c>
      <c r="B48" s="30">
        <v>2270</v>
      </c>
      <c r="C48" s="31">
        <v>0</v>
      </c>
      <c r="D48" s="31">
        <v>13510</v>
      </c>
      <c r="E48" s="44">
        <f t="shared" si="8"/>
        <v>15780</v>
      </c>
      <c r="F48" s="191"/>
      <c r="S48" s="70"/>
      <c r="T48" s="16"/>
    </row>
    <row r="49" spans="1:21" ht="13.8" x14ac:dyDescent="0.25">
      <c r="A49" s="58" t="s">
        <v>47</v>
      </c>
      <c r="B49" s="26">
        <v>5260</v>
      </c>
      <c r="C49" s="27">
        <v>0</v>
      </c>
      <c r="D49" s="27">
        <v>48500</v>
      </c>
      <c r="E49" s="28">
        <f t="shared" si="8"/>
        <v>53760</v>
      </c>
      <c r="F49" s="191"/>
      <c r="G49" s="194"/>
      <c r="H49" s="194"/>
      <c r="I49" s="194"/>
      <c r="S49" s="70"/>
      <c r="T49" s="16"/>
    </row>
    <row r="50" spans="1:21" ht="13.8" x14ac:dyDescent="0.25">
      <c r="A50" s="69" t="s">
        <v>48</v>
      </c>
      <c r="B50" s="30">
        <v>11100</v>
      </c>
      <c r="C50" s="35">
        <v>7000</v>
      </c>
      <c r="D50" s="31">
        <v>25330</v>
      </c>
      <c r="E50" s="44">
        <f t="shared" si="8"/>
        <v>43430</v>
      </c>
      <c r="F50" s="191"/>
      <c r="G50" s="194"/>
      <c r="H50" s="191"/>
      <c r="I50" s="194"/>
      <c r="S50" s="70"/>
      <c r="T50" s="16"/>
    </row>
    <row r="51" spans="1:21" ht="13.8" x14ac:dyDescent="0.25">
      <c r="A51" s="58" t="s">
        <v>49</v>
      </c>
      <c r="B51" s="26">
        <v>12360</v>
      </c>
      <c r="C51" s="27">
        <v>0</v>
      </c>
      <c r="D51" s="27">
        <v>68450</v>
      </c>
      <c r="E51" s="28">
        <f>SUM(B51:D51)</f>
        <v>80810</v>
      </c>
      <c r="F51" s="191"/>
      <c r="G51" s="194"/>
      <c r="H51" s="191"/>
      <c r="I51" s="191"/>
      <c r="S51" s="70"/>
    </row>
    <row r="52" spans="1:21" ht="13.8" x14ac:dyDescent="0.25">
      <c r="A52" s="69" t="s">
        <v>50</v>
      </c>
      <c r="B52" s="30">
        <v>18230</v>
      </c>
      <c r="C52" s="31">
        <v>0</v>
      </c>
      <c r="D52" s="31">
        <v>13870</v>
      </c>
      <c r="E52" s="44">
        <f t="shared" si="8"/>
        <v>32100</v>
      </c>
      <c r="F52" s="191"/>
      <c r="G52" s="194"/>
      <c r="H52" s="194"/>
      <c r="I52" s="194"/>
      <c r="S52" s="70"/>
      <c r="U52" s="16"/>
    </row>
    <row r="53" spans="1:21" ht="13.8" x14ac:dyDescent="0.25">
      <c r="A53" s="175" t="s">
        <v>25</v>
      </c>
      <c r="B53" s="63">
        <f>SUM(B45:B52)</f>
        <v>71830</v>
      </c>
      <c r="C53" s="64">
        <f>SUM(C45:C52)</f>
        <v>7000</v>
      </c>
      <c r="D53" s="64">
        <f>SUM(D45:D52)</f>
        <v>302790</v>
      </c>
      <c r="E53" s="64">
        <f>SUM(E45:E52)</f>
        <v>381620</v>
      </c>
      <c r="F53" s="16"/>
      <c r="G53" s="194"/>
      <c r="H53" s="194"/>
      <c r="I53" s="194"/>
      <c r="S53" s="16"/>
      <c r="U53" s="16"/>
    </row>
    <row r="54" spans="1:21" x14ac:dyDescent="0.25">
      <c r="B54" s="16"/>
      <c r="F54" s="16"/>
      <c r="S54" s="16"/>
      <c r="T54" s="16"/>
    </row>
    <row r="55" spans="1:21" x14ac:dyDescent="0.25">
      <c r="B55" s="16"/>
      <c r="E55" s="16"/>
      <c r="O55" s="16"/>
      <c r="Q55" s="16"/>
      <c r="R55" s="16"/>
    </row>
    <row r="56" spans="1:21" x14ac:dyDescent="0.25">
      <c r="N56" s="16"/>
      <c r="O56" s="16"/>
      <c r="P56" s="16"/>
      <c r="Q56" s="16"/>
      <c r="S56" s="16"/>
    </row>
    <row r="57" spans="1:21" x14ac:dyDescent="0.25">
      <c r="N57" s="16"/>
      <c r="O57" s="16"/>
      <c r="P57" s="16"/>
      <c r="Q57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45"/>
  <sheetViews>
    <sheetView topLeftCell="A22" zoomScale="120" zoomScaleNormal="120" workbookViewId="0">
      <selection activeCell="A30" sqref="A30:K44"/>
    </sheetView>
  </sheetViews>
  <sheetFormatPr defaultRowHeight="13.2" x14ac:dyDescent="0.25"/>
  <cols>
    <col min="1" max="1" width="21.6640625" customWidth="1"/>
  </cols>
  <sheetData>
    <row r="1" spans="1:12" ht="13.8" x14ac:dyDescent="0.25">
      <c r="A1" s="200" t="s">
        <v>143</v>
      </c>
      <c r="B1" s="20"/>
      <c r="C1" s="20"/>
      <c r="D1" s="20"/>
      <c r="E1" s="20"/>
      <c r="F1" s="20"/>
      <c r="G1" s="20"/>
      <c r="H1" s="20"/>
      <c r="I1" s="20"/>
      <c r="J1" s="20"/>
      <c r="K1" s="16"/>
    </row>
    <row r="2" spans="1:12" ht="15.6" x14ac:dyDescent="0.3">
      <c r="A2" s="25" t="s">
        <v>136</v>
      </c>
      <c r="B2" s="20"/>
      <c r="C2" s="20"/>
      <c r="D2" s="20"/>
      <c r="E2" s="20"/>
      <c r="F2" s="20"/>
      <c r="G2" s="20"/>
      <c r="H2" s="20"/>
      <c r="I2" s="20"/>
      <c r="J2" s="20"/>
      <c r="K2" s="16"/>
    </row>
    <row r="3" spans="1:12" ht="14.4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ht="13.8" x14ac:dyDescent="0.25">
      <c r="A4" s="21"/>
      <c r="B4" s="87"/>
      <c r="C4" s="88"/>
      <c r="D4" s="87" t="s">
        <v>2</v>
      </c>
      <c r="E4" s="88"/>
      <c r="F4" s="87"/>
      <c r="G4" s="88"/>
      <c r="H4" s="87"/>
      <c r="I4" s="89" t="s">
        <v>0</v>
      </c>
      <c r="J4" s="88"/>
      <c r="K4" s="90"/>
    </row>
    <row r="5" spans="1:12" ht="13.8" x14ac:dyDescent="0.25">
      <c r="A5" s="22" t="s">
        <v>1</v>
      </c>
      <c r="B5" s="91" t="s">
        <v>2</v>
      </c>
      <c r="C5" s="92" t="s">
        <v>2</v>
      </c>
      <c r="D5" s="91" t="s">
        <v>28</v>
      </c>
      <c r="E5" s="92" t="s">
        <v>26</v>
      </c>
      <c r="F5" s="91"/>
      <c r="G5" s="92" t="s">
        <v>3</v>
      </c>
      <c r="H5" s="91" t="s">
        <v>4</v>
      </c>
      <c r="I5" s="93" t="s">
        <v>5</v>
      </c>
      <c r="J5" s="92" t="s">
        <v>6</v>
      </c>
      <c r="K5" s="94"/>
      <c r="L5" s="194"/>
    </row>
    <row r="6" spans="1:12" ht="13.8" x14ac:dyDescent="0.25">
      <c r="A6" s="23"/>
      <c r="B6" s="95" t="s">
        <v>7</v>
      </c>
      <c r="C6" s="96" t="s">
        <v>8</v>
      </c>
      <c r="D6" s="95" t="s">
        <v>29</v>
      </c>
      <c r="E6" s="96" t="s">
        <v>9</v>
      </c>
      <c r="F6" s="95" t="s">
        <v>10</v>
      </c>
      <c r="G6" s="96" t="s">
        <v>11</v>
      </c>
      <c r="H6" s="95" t="s">
        <v>11</v>
      </c>
      <c r="I6" s="97" t="s">
        <v>27</v>
      </c>
      <c r="J6" s="96" t="s">
        <v>13</v>
      </c>
      <c r="K6" s="98" t="s">
        <v>14</v>
      </c>
      <c r="L6" s="194"/>
    </row>
    <row r="7" spans="1:12" ht="13.8" x14ac:dyDescent="0.25">
      <c r="A7" s="99" t="s">
        <v>30</v>
      </c>
      <c r="B7" s="26">
        <v>0</v>
      </c>
      <c r="C7" s="27">
        <v>880</v>
      </c>
      <c r="D7" s="26">
        <v>10</v>
      </c>
      <c r="E7" s="27">
        <v>0</v>
      </c>
      <c r="F7" s="43">
        <v>55000</v>
      </c>
      <c r="G7" s="27">
        <v>0</v>
      </c>
      <c r="H7" s="26">
        <v>0</v>
      </c>
      <c r="I7" s="28">
        <f t="shared" ref="I7:I20" si="0">SUM(B7:H7)</f>
        <v>55890</v>
      </c>
      <c r="J7" s="43">
        <v>77600</v>
      </c>
      <c r="K7" s="29">
        <f t="shared" ref="K7:K20" si="1">SUM(I7:J7)</f>
        <v>133490</v>
      </c>
      <c r="L7" s="194"/>
    </row>
    <row r="8" spans="1:12" ht="13.8" x14ac:dyDescent="0.25">
      <c r="A8" s="100" t="s">
        <v>31</v>
      </c>
      <c r="B8" s="204">
        <v>0</v>
      </c>
      <c r="C8" s="205">
        <v>0</v>
      </c>
      <c r="D8" s="204">
        <v>0</v>
      </c>
      <c r="E8" s="205">
        <v>0</v>
      </c>
      <c r="F8" s="204">
        <v>0</v>
      </c>
      <c r="G8" s="205">
        <v>0</v>
      </c>
      <c r="H8" s="204">
        <v>0</v>
      </c>
      <c r="I8" s="44">
        <f t="shared" si="0"/>
        <v>0</v>
      </c>
      <c r="J8" s="202">
        <v>5200</v>
      </c>
      <c r="K8" s="33">
        <f t="shared" si="1"/>
        <v>5200</v>
      </c>
      <c r="L8" s="194"/>
    </row>
    <row r="9" spans="1:12" ht="13.8" x14ac:dyDescent="0.25">
      <c r="A9" s="99" t="s">
        <v>32</v>
      </c>
      <c r="B9" s="26">
        <v>11700</v>
      </c>
      <c r="C9" s="27">
        <v>7350</v>
      </c>
      <c r="D9" s="26">
        <v>3900</v>
      </c>
      <c r="E9" s="27">
        <v>5700</v>
      </c>
      <c r="F9" s="26">
        <v>0</v>
      </c>
      <c r="G9" s="27">
        <v>0</v>
      </c>
      <c r="H9" s="26">
        <v>0</v>
      </c>
      <c r="I9" s="28">
        <f t="shared" si="0"/>
        <v>28650</v>
      </c>
      <c r="J9" s="43">
        <v>31050</v>
      </c>
      <c r="K9" s="29">
        <f t="shared" si="1"/>
        <v>59700</v>
      </c>
      <c r="L9" s="194"/>
    </row>
    <row r="10" spans="1:12" ht="13.8" x14ac:dyDescent="0.25">
      <c r="A10" s="100" t="s">
        <v>33</v>
      </c>
      <c r="B10" s="204">
        <v>13650</v>
      </c>
      <c r="C10" s="205">
        <v>16000</v>
      </c>
      <c r="D10" s="204">
        <v>2000</v>
      </c>
      <c r="E10" s="205">
        <v>0</v>
      </c>
      <c r="F10" s="204">
        <v>0</v>
      </c>
      <c r="G10" s="205">
        <v>0</v>
      </c>
      <c r="H10" s="204">
        <v>0</v>
      </c>
      <c r="I10" s="44">
        <f t="shared" si="0"/>
        <v>31650</v>
      </c>
      <c r="J10" s="202">
        <v>34400</v>
      </c>
      <c r="K10" s="33">
        <f t="shared" si="1"/>
        <v>66050</v>
      </c>
      <c r="L10" s="194"/>
    </row>
    <row r="11" spans="1:12" ht="13.8" x14ac:dyDescent="0.25">
      <c r="A11" s="99" t="s">
        <v>34</v>
      </c>
      <c r="B11" s="26">
        <v>1250</v>
      </c>
      <c r="C11" s="27">
        <v>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8">
        <f t="shared" si="0"/>
        <v>1250</v>
      </c>
      <c r="J11" s="43">
        <v>6400</v>
      </c>
      <c r="K11" s="29">
        <f t="shared" si="1"/>
        <v>7650</v>
      </c>
      <c r="L11" s="194"/>
    </row>
    <row r="12" spans="1:12" ht="13.8" x14ac:dyDescent="0.25">
      <c r="A12" s="100" t="s">
        <v>35</v>
      </c>
      <c r="B12" s="204">
        <v>0</v>
      </c>
      <c r="C12" s="205">
        <v>0</v>
      </c>
      <c r="D12" s="204">
        <v>0</v>
      </c>
      <c r="E12" s="205">
        <v>0</v>
      </c>
      <c r="F12" s="204">
        <v>0</v>
      </c>
      <c r="G12" s="205">
        <v>42450</v>
      </c>
      <c r="H12" s="204">
        <v>8700</v>
      </c>
      <c r="I12" s="44">
        <f t="shared" si="0"/>
        <v>51150</v>
      </c>
      <c r="J12" s="202">
        <v>0</v>
      </c>
      <c r="K12" s="33">
        <f t="shared" si="1"/>
        <v>51150</v>
      </c>
      <c r="L12" s="194"/>
    </row>
    <row r="13" spans="1:12" ht="13.8" x14ac:dyDescent="0.25">
      <c r="A13" s="99" t="s">
        <v>36</v>
      </c>
      <c r="B13" s="26">
        <v>0</v>
      </c>
      <c r="C13" s="27">
        <v>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8">
        <f t="shared" si="0"/>
        <v>0</v>
      </c>
      <c r="J13" s="43">
        <v>19350</v>
      </c>
      <c r="K13" s="29">
        <f t="shared" si="1"/>
        <v>19350</v>
      </c>
      <c r="L13" s="194"/>
    </row>
    <row r="14" spans="1:12" ht="13.8" x14ac:dyDescent="0.25">
      <c r="A14" s="101" t="s">
        <v>37</v>
      </c>
      <c r="B14" s="204">
        <v>0</v>
      </c>
      <c r="C14" s="205">
        <v>0</v>
      </c>
      <c r="D14" s="204">
        <v>0</v>
      </c>
      <c r="E14" s="205">
        <v>0</v>
      </c>
      <c r="F14" s="204">
        <v>0</v>
      </c>
      <c r="G14" s="205">
        <v>114300</v>
      </c>
      <c r="H14" s="204">
        <v>29200</v>
      </c>
      <c r="I14" s="44">
        <f t="shared" si="0"/>
        <v>143500</v>
      </c>
      <c r="J14" s="202">
        <v>0</v>
      </c>
      <c r="K14" s="33">
        <f t="shared" si="1"/>
        <v>143500</v>
      </c>
      <c r="L14" s="194"/>
    </row>
    <row r="15" spans="1:12" ht="13.8" x14ac:dyDescent="0.25">
      <c r="A15" s="99" t="s">
        <v>38</v>
      </c>
      <c r="B15" s="26">
        <v>1850</v>
      </c>
      <c r="C15" s="27">
        <v>450</v>
      </c>
      <c r="D15" s="26">
        <v>300</v>
      </c>
      <c r="E15" s="27">
        <v>0</v>
      </c>
      <c r="F15" s="26">
        <v>0</v>
      </c>
      <c r="G15" s="27">
        <v>0</v>
      </c>
      <c r="H15" s="26">
        <v>0</v>
      </c>
      <c r="I15" s="28">
        <f t="shared" si="0"/>
        <v>2600</v>
      </c>
      <c r="J15" s="43">
        <v>25200</v>
      </c>
      <c r="K15" s="29">
        <f t="shared" si="1"/>
        <v>27800</v>
      </c>
      <c r="L15" s="194"/>
    </row>
    <row r="16" spans="1:12" ht="13.8" x14ac:dyDescent="0.25">
      <c r="A16" s="101" t="s">
        <v>39</v>
      </c>
      <c r="B16" s="204">
        <v>14000</v>
      </c>
      <c r="C16" s="205">
        <v>17050</v>
      </c>
      <c r="D16" s="204">
        <v>2100</v>
      </c>
      <c r="E16" s="205">
        <v>2650</v>
      </c>
      <c r="F16" s="204">
        <v>0</v>
      </c>
      <c r="G16" s="205">
        <v>0</v>
      </c>
      <c r="H16" s="204">
        <v>0</v>
      </c>
      <c r="I16" s="44">
        <f t="shared" si="0"/>
        <v>35800</v>
      </c>
      <c r="J16" s="202">
        <v>44550</v>
      </c>
      <c r="K16" s="33">
        <f t="shared" si="1"/>
        <v>80350</v>
      </c>
      <c r="L16" s="194"/>
    </row>
    <row r="17" spans="1:12" ht="13.8" x14ac:dyDescent="0.25">
      <c r="A17" s="99" t="s">
        <v>40</v>
      </c>
      <c r="B17" s="26">
        <v>20750</v>
      </c>
      <c r="C17" s="27">
        <v>8250</v>
      </c>
      <c r="D17" s="26">
        <v>4350</v>
      </c>
      <c r="E17" s="27">
        <v>8900</v>
      </c>
      <c r="F17" s="26">
        <v>0</v>
      </c>
      <c r="G17" s="27">
        <v>0</v>
      </c>
      <c r="H17" s="26">
        <v>0</v>
      </c>
      <c r="I17" s="28">
        <f t="shared" si="0"/>
        <v>42250</v>
      </c>
      <c r="J17" s="43">
        <v>28150</v>
      </c>
      <c r="K17" s="29">
        <f t="shared" si="1"/>
        <v>70400</v>
      </c>
      <c r="L17" s="194"/>
    </row>
    <row r="18" spans="1:12" ht="13.8" x14ac:dyDescent="0.25">
      <c r="A18" s="100" t="s">
        <v>41</v>
      </c>
      <c r="B18" s="204">
        <v>0</v>
      </c>
      <c r="C18" s="205">
        <v>0</v>
      </c>
      <c r="D18" s="204">
        <v>0</v>
      </c>
      <c r="E18" s="205">
        <v>0</v>
      </c>
      <c r="F18" s="204">
        <v>0</v>
      </c>
      <c r="G18" s="205">
        <v>0</v>
      </c>
      <c r="H18" s="204">
        <v>0</v>
      </c>
      <c r="I18" s="44">
        <f t="shared" si="0"/>
        <v>0</v>
      </c>
      <c r="J18" s="203">
        <v>16950</v>
      </c>
      <c r="K18" s="33">
        <f t="shared" si="1"/>
        <v>16950</v>
      </c>
      <c r="L18" s="194"/>
    </row>
    <row r="19" spans="1:12" ht="13.8" x14ac:dyDescent="0.25">
      <c r="A19" s="99" t="s">
        <v>42</v>
      </c>
      <c r="B19" s="26">
        <v>0</v>
      </c>
      <c r="C19" s="27">
        <v>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8">
        <f t="shared" si="0"/>
        <v>0</v>
      </c>
      <c r="J19" s="43">
        <v>0</v>
      </c>
      <c r="K19" s="29">
        <f t="shared" si="1"/>
        <v>0</v>
      </c>
      <c r="L19" s="194"/>
    </row>
    <row r="20" spans="1:12" ht="13.8" x14ac:dyDescent="0.25">
      <c r="A20" s="100" t="s">
        <v>43</v>
      </c>
      <c r="B20" s="204">
        <v>4950</v>
      </c>
      <c r="C20" s="205">
        <v>2600</v>
      </c>
      <c r="D20" s="204">
        <v>750</v>
      </c>
      <c r="E20" s="205">
        <v>0</v>
      </c>
      <c r="F20" s="204">
        <v>102300</v>
      </c>
      <c r="G20" s="205">
        <v>0</v>
      </c>
      <c r="H20" s="204">
        <v>0</v>
      </c>
      <c r="I20" s="44">
        <f t="shared" si="0"/>
        <v>110600</v>
      </c>
      <c r="J20" s="202">
        <v>50750</v>
      </c>
      <c r="K20" s="33">
        <f t="shared" si="1"/>
        <v>161350</v>
      </c>
      <c r="L20" s="194"/>
    </row>
    <row r="21" spans="1:12" ht="14.4" thickBot="1" x14ac:dyDescent="0.3">
      <c r="A21" s="104" t="s">
        <v>25</v>
      </c>
      <c r="B21" s="40">
        <f t="shared" ref="B21:I21" si="2">SUM(B7:B20)</f>
        <v>68150</v>
      </c>
      <c r="C21" s="41">
        <f t="shared" si="2"/>
        <v>52580</v>
      </c>
      <c r="D21" s="40">
        <f t="shared" si="2"/>
        <v>13410</v>
      </c>
      <c r="E21" s="41">
        <f t="shared" si="2"/>
        <v>17250</v>
      </c>
      <c r="F21" s="40">
        <f t="shared" si="2"/>
        <v>157300</v>
      </c>
      <c r="G21" s="41">
        <f t="shared" si="2"/>
        <v>156750</v>
      </c>
      <c r="H21" s="40">
        <f t="shared" si="2"/>
        <v>37900</v>
      </c>
      <c r="I21" s="41">
        <f t="shared" si="2"/>
        <v>503340</v>
      </c>
      <c r="J21" s="40">
        <f>SUM(J7:J20)</f>
        <v>339600</v>
      </c>
      <c r="K21" s="42">
        <f>SUM(K7:K20)</f>
        <v>842940</v>
      </c>
      <c r="L21" s="194"/>
    </row>
    <row r="22" spans="1:12" x14ac:dyDescent="0.25">
      <c r="A22" s="24"/>
      <c r="B22" s="16"/>
      <c r="C22" s="16"/>
      <c r="D22" s="16"/>
      <c r="E22" s="16"/>
      <c r="F22" s="16"/>
      <c r="G22" s="191"/>
      <c r="H22" s="191"/>
      <c r="I22" s="16"/>
      <c r="J22" s="16"/>
      <c r="K22" s="16"/>
    </row>
    <row r="23" spans="1:12" x14ac:dyDescent="0.25">
      <c r="A23" s="24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2" ht="13.8" x14ac:dyDescent="0.25">
      <c r="A24" s="200" t="s">
        <v>143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2" ht="15.6" x14ac:dyDescent="0.3">
      <c r="A25" s="25" t="s">
        <v>137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2" ht="14.4" thickBot="1" x14ac:dyDescent="0.3">
      <c r="A26" s="24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2" x14ac:dyDescent="0.25">
      <c r="A27" s="102"/>
      <c r="B27" s="87"/>
      <c r="C27" s="88"/>
      <c r="D27" s="87" t="s">
        <v>2</v>
      </c>
      <c r="E27" s="88"/>
      <c r="F27" s="87"/>
      <c r="G27" s="88"/>
      <c r="H27" s="87"/>
      <c r="I27" s="89" t="s">
        <v>0</v>
      </c>
      <c r="J27" s="88"/>
      <c r="K27" s="90"/>
    </row>
    <row r="28" spans="1:12" ht="13.8" x14ac:dyDescent="0.25">
      <c r="A28" s="22" t="s">
        <v>1</v>
      </c>
      <c r="B28" s="91" t="s">
        <v>2</v>
      </c>
      <c r="C28" s="92" t="s">
        <v>2</v>
      </c>
      <c r="D28" s="91" t="s">
        <v>28</v>
      </c>
      <c r="E28" s="92" t="s">
        <v>26</v>
      </c>
      <c r="F28" s="91"/>
      <c r="G28" s="92" t="s">
        <v>3</v>
      </c>
      <c r="H28" s="91" t="s">
        <v>4</v>
      </c>
      <c r="I28" s="93" t="s">
        <v>5</v>
      </c>
      <c r="J28" s="92" t="s">
        <v>6</v>
      </c>
      <c r="K28" s="94"/>
    </row>
    <row r="29" spans="1:12" x14ac:dyDescent="0.25">
      <c r="A29" s="103"/>
      <c r="B29" s="95" t="s">
        <v>7</v>
      </c>
      <c r="C29" s="96" t="s">
        <v>8</v>
      </c>
      <c r="D29" s="95" t="s">
        <v>29</v>
      </c>
      <c r="E29" s="96" t="s">
        <v>9</v>
      </c>
      <c r="F29" s="95" t="s">
        <v>10</v>
      </c>
      <c r="G29" s="96" t="s">
        <v>11</v>
      </c>
      <c r="H29" s="95" t="s">
        <v>11</v>
      </c>
      <c r="I29" s="97" t="s">
        <v>27</v>
      </c>
      <c r="J29" s="96" t="s">
        <v>13</v>
      </c>
      <c r="K29" s="98" t="s">
        <v>14</v>
      </c>
      <c r="L29" s="194"/>
    </row>
    <row r="30" spans="1:12" ht="13.8" x14ac:dyDescent="0.25">
      <c r="A30" s="99" t="s">
        <v>30</v>
      </c>
      <c r="B30" s="26">
        <v>0</v>
      </c>
      <c r="C30" s="27">
        <v>250</v>
      </c>
      <c r="D30" s="26">
        <v>0</v>
      </c>
      <c r="E30" s="27">
        <v>0</v>
      </c>
      <c r="F30" s="43">
        <v>7700</v>
      </c>
      <c r="G30" s="27">
        <v>0</v>
      </c>
      <c r="H30" s="26">
        <v>0</v>
      </c>
      <c r="I30" s="28">
        <f t="shared" ref="I30:I43" si="3">SUM(B30:H30)</f>
        <v>7950</v>
      </c>
      <c r="J30" s="43">
        <v>10150</v>
      </c>
      <c r="K30" s="29">
        <f t="shared" ref="K30:K43" si="4">SUM(I30:J30)</f>
        <v>18100</v>
      </c>
      <c r="L30" s="194"/>
    </row>
    <row r="31" spans="1:12" ht="13.8" x14ac:dyDescent="0.25">
      <c r="A31" s="100" t="s">
        <v>31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44">
        <f t="shared" si="3"/>
        <v>0</v>
      </c>
      <c r="J31" s="202">
        <v>950</v>
      </c>
      <c r="K31" s="33">
        <f t="shared" si="4"/>
        <v>950</v>
      </c>
      <c r="L31" s="194"/>
    </row>
    <row r="32" spans="1:12" ht="13.8" x14ac:dyDescent="0.25">
      <c r="A32" s="99" t="s">
        <v>32</v>
      </c>
      <c r="B32" s="26">
        <v>1650</v>
      </c>
      <c r="C32" s="27">
        <v>1100</v>
      </c>
      <c r="D32" s="26">
        <v>450</v>
      </c>
      <c r="E32" s="27">
        <v>850</v>
      </c>
      <c r="F32" s="26">
        <v>0</v>
      </c>
      <c r="G32" s="27">
        <v>0</v>
      </c>
      <c r="H32" s="26">
        <v>0</v>
      </c>
      <c r="I32" s="28">
        <f t="shared" si="3"/>
        <v>4050</v>
      </c>
      <c r="J32" s="43">
        <v>4050</v>
      </c>
      <c r="K32" s="29">
        <f t="shared" si="4"/>
        <v>8100</v>
      </c>
      <c r="L32" s="194"/>
    </row>
    <row r="33" spans="1:12" ht="13.8" x14ac:dyDescent="0.25">
      <c r="A33" s="100" t="s">
        <v>33</v>
      </c>
      <c r="B33" s="204">
        <v>2100</v>
      </c>
      <c r="C33" s="205">
        <v>3050</v>
      </c>
      <c r="D33" s="204">
        <v>250</v>
      </c>
      <c r="E33" s="31">
        <v>0</v>
      </c>
      <c r="F33" s="30">
        <v>0</v>
      </c>
      <c r="G33" s="31">
        <v>0</v>
      </c>
      <c r="H33" s="30">
        <v>0</v>
      </c>
      <c r="I33" s="44">
        <f t="shared" si="3"/>
        <v>5400</v>
      </c>
      <c r="J33" s="202">
        <v>3400</v>
      </c>
      <c r="K33" s="33">
        <f t="shared" si="4"/>
        <v>8800</v>
      </c>
      <c r="L33" s="194"/>
    </row>
    <row r="34" spans="1:12" ht="13.8" x14ac:dyDescent="0.25">
      <c r="A34" s="99" t="s">
        <v>34</v>
      </c>
      <c r="B34" s="26">
        <v>180</v>
      </c>
      <c r="C34" s="27">
        <v>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8">
        <f t="shared" si="3"/>
        <v>180</v>
      </c>
      <c r="J34" s="43">
        <v>1150</v>
      </c>
      <c r="K34" s="29">
        <f t="shared" si="4"/>
        <v>1330</v>
      </c>
      <c r="L34" s="194"/>
    </row>
    <row r="35" spans="1:12" ht="13.8" x14ac:dyDescent="0.25">
      <c r="A35" s="100" t="s">
        <v>35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205">
        <v>7700</v>
      </c>
      <c r="H35" s="204">
        <v>1250</v>
      </c>
      <c r="I35" s="44">
        <f t="shared" si="3"/>
        <v>8950</v>
      </c>
      <c r="J35" s="202">
        <v>0</v>
      </c>
      <c r="K35" s="33">
        <f t="shared" si="4"/>
        <v>8950</v>
      </c>
      <c r="L35" s="194"/>
    </row>
    <row r="36" spans="1:12" ht="13.8" x14ac:dyDescent="0.25">
      <c r="A36" s="99" t="s">
        <v>36</v>
      </c>
      <c r="B36" s="26">
        <v>0</v>
      </c>
      <c r="C36" s="27">
        <v>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8">
        <f t="shared" si="3"/>
        <v>0</v>
      </c>
      <c r="J36" s="43">
        <v>3050</v>
      </c>
      <c r="K36" s="29">
        <f t="shared" si="4"/>
        <v>3050</v>
      </c>
      <c r="L36" s="194"/>
    </row>
    <row r="37" spans="1:12" ht="13.8" x14ac:dyDescent="0.25">
      <c r="A37" s="101" t="s">
        <v>37</v>
      </c>
      <c r="B37" s="39">
        <v>0</v>
      </c>
      <c r="C37" s="45">
        <v>0</v>
      </c>
      <c r="D37" s="39">
        <v>0</v>
      </c>
      <c r="E37" s="45">
        <v>0</v>
      </c>
      <c r="F37" s="39">
        <v>0</v>
      </c>
      <c r="G37" s="205">
        <v>21700</v>
      </c>
      <c r="H37" s="204">
        <v>4100</v>
      </c>
      <c r="I37" s="44">
        <f t="shared" si="3"/>
        <v>25800</v>
      </c>
      <c r="J37" s="202">
        <v>0</v>
      </c>
      <c r="K37" s="33">
        <f t="shared" si="4"/>
        <v>25800</v>
      </c>
      <c r="L37" s="194"/>
    </row>
    <row r="38" spans="1:12" ht="13.8" x14ac:dyDescent="0.25">
      <c r="A38" s="99" t="s">
        <v>38</v>
      </c>
      <c r="B38" s="26">
        <v>300</v>
      </c>
      <c r="C38" s="27">
        <v>50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8">
        <f t="shared" si="3"/>
        <v>350</v>
      </c>
      <c r="J38" s="43">
        <v>2950</v>
      </c>
      <c r="K38" s="29">
        <f t="shared" si="4"/>
        <v>3300</v>
      </c>
      <c r="L38" s="194"/>
    </row>
    <row r="39" spans="1:12" ht="13.8" x14ac:dyDescent="0.25">
      <c r="A39" s="101" t="s">
        <v>39</v>
      </c>
      <c r="B39" s="204">
        <v>2250</v>
      </c>
      <c r="C39" s="205">
        <v>4100</v>
      </c>
      <c r="D39" s="204">
        <v>400</v>
      </c>
      <c r="E39" s="205">
        <v>350</v>
      </c>
      <c r="F39" s="204">
        <v>0</v>
      </c>
      <c r="G39" s="45">
        <v>0</v>
      </c>
      <c r="H39" s="39">
        <v>0</v>
      </c>
      <c r="I39" s="44">
        <f t="shared" si="3"/>
        <v>7100</v>
      </c>
      <c r="J39" s="202">
        <v>5200</v>
      </c>
      <c r="K39" s="33">
        <f t="shared" si="4"/>
        <v>12300</v>
      </c>
      <c r="L39" s="194"/>
    </row>
    <row r="40" spans="1:12" ht="13.8" x14ac:dyDescent="0.25">
      <c r="A40" s="99" t="s">
        <v>40</v>
      </c>
      <c r="B40" s="26">
        <v>3050</v>
      </c>
      <c r="C40" s="27">
        <v>1550</v>
      </c>
      <c r="D40" s="26">
        <v>400</v>
      </c>
      <c r="E40" s="27">
        <v>850</v>
      </c>
      <c r="F40" s="26">
        <v>0</v>
      </c>
      <c r="G40" s="27">
        <v>0</v>
      </c>
      <c r="H40" s="26">
        <v>0</v>
      </c>
      <c r="I40" s="28">
        <f t="shared" si="3"/>
        <v>5850</v>
      </c>
      <c r="J40" s="43">
        <v>3450</v>
      </c>
      <c r="K40" s="29">
        <f t="shared" si="4"/>
        <v>9300</v>
      </c>
      <c r="L40" s="194"/>
    </row>
    <row r="41" spans="1:12" ht="13.8" x14ac:dyDescent="0.25">
      <c r="A41" s="100" t="s">
        <v>41</v>
      </c>
      <c r="B41" s="30">
        <v>0</v>
      </c>
      <c r="C41" s="31">
        <v>0</v>
      </c>
      <c r="D41" s="30">
        <v>0</v>
      </c>
      <c r="E41" s="31">
        <v>0</v>
      </c>
      <c r="F41" s="30">
        <v>0</v>
      </c>
      <c r="G41" s="31">
        <v>0</v>
      </c>
      <c r="H41" s="30">
        <v>0</v>
      </c>
      <c r="I41" s="44">
        <f t="shared" si="3"/>
        <v>0</v>
      </c>
      <c r="J41" s="202">
        <v>2400</v>
      </c>
      <c r="K41" s="33">
        <f t="shared" si="4"/>
        <v>2400</v>
      </c>
      <c r="L41" s="194"/>
    </row>
    <row r="42" spans="1:12" ht="13.8" x14ac:dyDescent="0.25">
      <c r="A42" s="99" t="s">
        <v>42</v>
      </c>
      <c r="B42" s="26">
        <v>0</v>
      </c>
      <c r="C42" s="27">
        <v>0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8">
        <f t="shared" si="3"/>
        <v>0</v>
      </c>
      <c r="J42" s="43">
        <v>0</v>
      </c>
      <c r="K42" s="29">
        <f t="shared" si="4"/>
        <v>0</v>
      </c>
      <c r="L42" s="194"/>
    </row>
    <row r="43" spans="1:12" ht="13.8" x14ac:dyDescent="0.25">
      <c r="A43" s="100" t="s">
        <v>43</v>
      </c>
      <c r="B43" s="204">
        <v>400</v>
      </c>
      <c r="C43" s="205">
        <v>650</v>
      </c>
      <c r="D43" s="204">
        <v>50</v>
      </c>
      <c r="E43" s="205">
        <v>0</v>
      </c>
      <c r="F43" s="204">
        <v>16400</v>
      </c>
      <c r="G43" s="205">
        <v>0</v>
      </c>
      <c r="H43" s="204">
        <v>0</v>
      </c>
      <c r="I43" s="44">
        <f t="shared" si="3"/>
        <v>17500</v>
      </c>
      <c r="J43" s="202">
        <v>6700</v>
      </c>
      <c r="K43" s="33">
        <f t="shared" si="4"/>
        <v>24200</v>
      </c>
      <c r="L43" s="194"/>
    </row>
    <row r="44" spans="1:12" ht="14.4" thickBot="1" x14ac:dyDescent="0.3">
      <c r="A44" s="104" t="s">
        <v>25</v>
      </c>
      <c r="B44" s="40">
        <f>SUM(B30:B43)</f>
        <v>9930</v>
      </c>
      <c r="C44" s="41">
        <f t="shared" ref="C44:H44" si="5">SUM(C30:C43)</f>
        <v>10750</v>
      </c>
      <c r="D44" s="40">
        <f t="shared" si="5"/>
        <v>1550</v>
      </c>
      <c r="E44" s="41">
        <f>SUM(E30:E43)</f>
        <v>2050</v>
      </c>
      <c r="F44" s="54">
        <f t="shared" si="5"/>
        <v>24100</v>
      </c>
      <c r="G44" s="54">
        <f t="shared" si="5"/>
        <v>29400</v>
      </c>
      <c r="H44" s="54">
        <f t="shared" si="5"/>
        <v>5350</v>
      </c>
      <c r="I44" s="54">
        <f>SUM(I30:I43)</f>
        <v>83130</v>
      </c>
      <c r="J44" s="54">
        <f>SUM(J30:J43)</f>
        <v>43450</v>
      </c>
      <c r="K44" s="42">
        <f>SUM(K30:K43)</f>
        <v>126580</v>
      </c>
      <c r="L44" s="194"/>
    </row>
    <row r="45" spans="1:12" x14ac:dyDescent="0.25">
      <c r="G45" s="194"/>
      <c r="H45" s="194"/>
      <c r="I45" s="1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opLeftCell="A4" zoomScaleNormal="100" workbookViewId="0">
      <selection activeCell="A5" sqref="A5:O40"/>
    </sheetView>
  </sheetViews>
  <sheetFormatPr defaultRowHeight="13.2" x14ac:dyDescent="0.25"/>
  <cols>
    <col min="1" max="1" width="23.6640625" customWidth="1"/>
    <col min="2" max="8" width="9.33203125" customWidth="1"/>
    <col min="9" max="9" width="9.33203125" bestFit="1" customWidth="1"/>
    <col min="10" max="10" width="8.5546875" customWidth="1"/>
    <col min="11" max="11" width="9.6640625" customWidth="1"/>
    <col min="12" max="15" width="9.33203125" customWidth="1"/>
    <col min="16" max="16" width="26.5546875" customWidth="1"/>
    <col min="17" max="20" width="9.88671875" customWidth="1"/>
    <col min="21" max="21" width="9.88671875" style="194" customWidth="1"/>
    <col min="22" max="24" width="9.88671875" customWidth="1"/>
    <col min="25" max="26" width="10.88671875" customWidth="1"/>
  </cols>
  <sheetData>
    <row r="1" spans="1:26" hidden="1" x14ac:dyDescent="0.25"/>
    <row r="2" spans="1:26" hidden="1" x14ac:dyDescent="0.25"/>
    <row r="3" spans="1:26" hidden="1" x14ac:dyDescent="0.25"/>
    <row r="4" spans="1:26" ht="14.25" customHeight="1" x14ac:dyDescent="0.25">
      <c r="A4" t="s">
        <v>56</v>
      </c>
      <c r="B4" s="19"/>
      <c r="C4" s="19"/>
      <c r="D4" s="19"/>
      <c r="E4" s="19"/>
      <c r="F4" s="19"/>
      <c r="G4" s="19"/>
      <c r="H4" s="19"/>
      <c r="I4" s="19"/>
      <c r="J4" s="19"/>
      <c r="P4" s="129"/>
      <c r="Q4" s="19"/>
      <c r="R4" s="19"/>
      <c r="S4" s="19"/>
      <c r="T4" s="19"/>
      <c r="U4" s="199"/>
      <c r="V4" s="19"/>
      <c r="W4" s="19"/>
      <c r="X4" s="19"/>
      <c r="Y4" s="19"/>
    </row>
    <row r="5" spans="1:26" ht="15.75" customHeight="1" x14ac:dyDescent="0.3">
      <c r="A5" s="19" t="s">
        <v>82</v>
      </c>
      <c r="B5" s="4"/>
      <c r="C5" s="4"/>
      <c r="D5" s="4"/>
      <c r="E5" s="4"/>
      <c r="F5" s="4"/>
      <c r="G5" s="4"/>
      <c r="H5" s="4"/>
      <c r="I5" s="4"/>
      <c r="J5" s="4"/>
      <c r="P5" t="s">
        <v>144</v>
      </c>
      <c r="Q5" t="s">
        <v>145</v>
      </c>
      <c r="R5" t="s">
        <v>146</v>
      </c>
      <c r="S5" t="s">
        <v>147</v>
      </c>
      <c r="T5" t="s">
        <v>148</v>
      </c>
      <c r="U5" t="s">
        <v>149</v>
      </c>
      <c r="V5" t="s">
        <v>150</v>
      </c>
      <c r="W5" t="s">
        <v>151</v>
      </c>
      <c r="X5" t="s">
        <v>152</v>
      </c>
      <c r="Y5" t="s">
        <v>153</v>
      </c>
      <c r="Z5" t="s">
        <v>154</v>
      </c>
    </row>
    <row r="6" spans="1:26" ht="13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S6" t="s">
        <v>2</v>
      </c>
      <c r="U6"/>
      <c r="X6" t="s">
        <v>0</v>
      </c>
    </row>
    <row r="7" spans="1:26" x14ac:dyDescent="0.25">
      <c r="A7" s="55"/>
      <c r="B7" s="56"/>
      <c r="C7" s="55"/>
      <c r="D7" s="56" t="s">
        <v>2</v>
      </c>
      <c r="E7" s="55"/>
      <c r="F7" s="56"/>
      <c r="G7" s="55"/>
      <c r="H7" s="56"/>
      <c r="I7" s="57" t="s">
        <v>0</v>
      </c>
      <c r="J7" s="56"/>
      <c r="K7" s="55"/>
      <c r="Q7" t="s">
        <v>2</v>
      </c>
      <c r="R7" t="s">
        <v>2</v>
      </c>
      <c r="S7" t="s">
        <v>28</v>
      </c>
      <c r="T7" t="s">
        <v>26</v>
      </c>
      <c r="U7"/>
      <c r="V7" t="s">
        <v>3</v>
      </c>
      <c r="W7" t="s">
        <v>4</v>
      </c>
      <c r="X7" t="s">
        <v>5</v>
      </c>
      <c r="Y7" t="s">
        <v>6</v>
      </c>
    </row>
    <row r="8" spans="1:26" x14ac:dyDescent="0.25">
      <c r="A8" s="81" t="s">
        <v>1</v>
      </c>
      <c r="B8" s="1" t="s">
        <v>2</v>
      </c>
      <c r="C8" s="2" t="s">
        <v>2</v>
      </c>
      <c r="D8" s="1" t="s">
        <v>28</v>
      </c>
      <c r="E8" s="2" t="s">
        <v>26</v>
      </c>
      <c r="F8" s="1"/>
      <c r="G8" s="2" t="s">
        <v>3</v>
      </c>
      <c r="H8" s="1" t="s">
        <v>4</v>
      </c>
      <c r="I8" s="3" t="s">
        <v>5</v>
      </c>
      <c r="J8" s="1" t="s">
        <v>6</v>
      </c>
      <c r="K8" s="2"/>
      <c r="Q8" t="s">
        <v>7</v>
      </c>
      <c r="R8" t="s">
        <v>8</v>
      </c>
      <c r="S8" t="s">
        <v>29</v>
      </c>
      <c r="T8" t="s">
        <v>9</v>
      </c>
      <c r="U8" t="s">
        <v>10</v>
      </c>
      <c r="V8" t="s">
        <v>11</v>
      </c>
      <c r="W8" t="s">
        <v>11</v>
      </c>
      <c r="X8" t="s">
        <v>12</v>
      </c>
      <c r="Y8" t="s">
        <v>13</v>
      </c>
      <c r="Z8" t="s">
        <v>52</v>
      </c>
    </row>
    <row r="9" spans="1:26" ht="13.8" x14ac:dyDescent="0.25">
      <c r="A9" s="12"/>
      <c r="B9" s="11" t="s">
        <v>7</v>
      </c>
      <c r="C9" s="12" t="s">
        <v>8</v>
      </c>
      <c r="D9" s="11" t="s">
        <v>29</v>
      </c>
      <c r="E9" s="12" t="s">
        <v>9</v>
      </c>
      <c r="F9" s="11" t="s">
        <v>10</v>
      </c>
      <c r="G9" s="12" t="s">
        <v>11</v>
      </c>
      <c r="H9" s="11" t="s">
        <v>11</v>
      </c>
      <c r="I9" s="13" t="s">
        <v>12</v>
      </c>
      <c r="J9" s="11" t="s">
        <v>13</v>
      </c>
      <c r="K9" s="13" t="s">
        <v>52</v>
      </c>
      <c r="L9" s="14"/>
      <c r="M9" s="17"/>
      <c r="P9" t="s">
        <v>139</v>
      </c>
      <c r="Q9">
        <f t="shared" ref="Q9:Z9" si="0">SUM(B10:B11)</f>
        <v>17120</v>
      </c>
      <c r="R9">
        <f t="shared" si="0"/>
        <v>49360</v>
      </c>
      <c r="S9">
        <f t="shared" si="0"/>
        <v>1380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67860</v>
      </c>
      <c r="Y9">
        <f t="shared" si="0"/>
        <v>78200</v>
      </c>
      <c r="Z9">
        <f t="shared" si="0"/>
        <v>146060</v>
      </c>
    </row>
    <row r="10" spans="1:26" ht="15.75" customHeight="1" x14ac:dyDescent="0.25">
      <c r="A10" s="58" t="s">
        <v>15</v>
      </c>
      <c r="B10" s="26">
        <v>17120</v>
      </c>
      <c r="C10" s="27">
        <v>5010</v>
      </c>
      <c r="D10" s="26">
        <v>20</v>
      </c>
      <c r="E10" s="27">
        <v>0</v>
      </c>
      <c r="F10" s="26">
        <v>0</v>
      </c>
      <c r="G10" s="27">
        <v>0</v>
      </c>
      <c r="H10" s="26">
        <v>0</v>
      </c>
      <c r="I10" s="28">
        <f>SUM(B10:H10)</f>
        <v>22150</v>
      </c>
      <c r="J10" s="26">
        <v>15600</v>
      </c>
      <c r="K10" s="28">
        <f t="shared" ref="K10:K18" si="1">SUM(I10:J10)</f>
        <v>37750</v>
      </c>
      <c r="L10" s="15"/>
      <c r="P10" t="s">
        <v>15</v>
      </c>
      <c r="U10"/>
    </row>
    <row r="11" spans="1:26" ht="15.75" customHeight="1" x14ac:dyDescent="0.25">
      <c r="A11" s="59" t="s">
        <v>16</v>
      </c>
      <c r="B11" s="30">
        <v>0</v>
      </c>
      <c r="C11" s="31">
        <v>44350</v>
      </c>
      <c r="D11" s="30">
        <v>1360</v>
      </c>
      <c r="E11" s="31">
        <v>0</v>
      </c>
      <c r="F11" s="30">
        <v>0</v>
      </c>
      <c r="G11" s="31">
        <v>0</v>
      </c>
      <c r="H11" s="30">
        <v>0</v>
      </c>
      <c r="I11" s="32">
        <f>SUM(B11:H11)</f>
        <v>45710</v>
      </c>
      <c r="J11" s="30">
        <v>62600</v>
      </c>
      <c r="K11" s="44">
        <f t="shared" si="1"/>
        <v>108310</v>
      </c>
      <c r="L11" s="15"/>
      <c r="P11" t="s">
        <v>16</v>
      </c>
      <c r="U11"/>
    </row>
    <row r="12" spans="1:26" ht="15.75" customHeight="1" x14ac:dyDescent="0.25">
      <c r="A12" s="58" t="s">
        <v>17</v>
      </c>
      <c r="B12" s="26">
        <v>0</v>
      </c>
      <c r="C12" s="27">
        <v>0</v>
      </c>
      <c r="D12" s="26">
        <v>0</v>
      </c>
      <c r="E12" s="27">
        <v>0</v>
      </c>
      <c r="F12" s="26">
        <v>0</v>
      </c>
      <c r="G12" s="27">
        <v>0</v>
      </c>
      <c r="H12" s="26">
        <v>0</v>
      </c>
      <c r="I12" s="28">
        <f>SUM(B12:H12)</f>
        <v>0</v>
      </c>
      <c r="J12" s="26">
        <v>5300</v>
      </c>
      <c r="K12" s="28">
        <f t="shared" si="1"/>
        <v>5300</v>
      </c>
      <c r="L12" s="15"/>
      <c r="U12"/>
    </row>
    <row r="13" spans="1:26" ht="15.75" customHeight="1" x14ac:dyDescent="0.25">
      <c r="A13" s="59" t="s">
        <v>18</v>
      </c>
      <c r="B13" s="30">
        <v>640</v>
      </c>
      <c r="C13" s="31">
        <v>0</v>
      </c>
      <c r="D13" s="30">
        <v>2230</v>
      </c>
      <c r="E13" s="31">
        <v>0</v>
      </c>
      <c r="F13" s="30">
        <v>0</v>
      </c>
      <c r="G13" s="31">
        <v>0</v>
      </c>
      <c r="H13" s="30">
        <v>0</v>
      </c>
      <c r="I13" s="32">
        <f>SUM(B13:H13)</f>
        <v>2870</v>
      </c>
      <c r="J13" s="30">
        <v>14900</v>
      </c>
      <c r="K13" s="44">
        <f t="shared" si="1"/>
        <v>17770</v>
      </c>
      <c r="L13" s="15"/>
      <c r="P13" t="s">
        <v>140</v>
      </c>
      <c r="Q13">
        <f t="shared" ref="Q13:Z13" si="2">SUM(B12:B19)</f>
        <v>53580</v>
      </c>
      <c r="R13">
        <f t="shared" si="2"/>
        <v>23860</v>
      </c>
      <c r="S13">
        <f t="shared" si="2"/>
        <v>16270</v>
      </c>
      <c r="T13">
        <f t="shared" si="2"/>
        <v>73340</v>
      </c>
      <c r="U13">
        <f t="shared" si="2"/>
        <v>129390</v>
      </c>
      <c r="V13">
        <f t="shared" si="2"/>
        <v>114830</v>
      </c>
      <c r="W13">
        <f t="shared" si="2"/>
        <v>20620</v>
      </c>
      <c r="X13">
        <f t="shared" si="2"/>
        <v>431890</v>
      </c>
      <c r="Y13">
        <f t="shared" si="2"/>
        <v>131900</v>
      </c>
      <c r="Z13">
        <f t="shared" si="2"/>
        <v>563790</v>
      </c>
    </row>
    <row r="14" spans="1:26" ht="15.75" customHeight="1" x14ac:dyDescent="0.25">
      <c r="A14" s="58" t="s">
        <v>19</v>
      </c>
      <c r="B14" s="26">
        <v>23670</v>
      </c>
      <c r="C14" s="27">
        <v>1210</v>
      </c>
      <c r="D14" s="26">
        <v>510</v>
      </c>
      <c r="E14" s="27">
        <v>15160</v>
      </c>
      <c r="F14" s="26">
        <v>0</v>
      </c>
      <c r="G14" s="27">
        <v>0</v>
      </c>
      <c r="H14" s="26">
        <v>0</v>
      </c>
      <c r="I14" s="28">
        <f>SUM(B14:H14)</f>
        <v>40550</v>
      </c>
      <c r="J14" s="26">
        <v>22300</v>
      </c>
      <c r="K14" s="28">
        <f>SUM(I14:J14)</f>
        <v>62850</v>
      </c>
      <c r="L14" s="15"/>
      <c r="P14" t="s">
        <v>17</v>
      </c>
      <c r="U14"/>
    </row>
    <row r="15" spans="1:26" ht="15.75" customHeight="1" x14ac:dyDescent="0.25">
      <c r="A15" s="59" t="s">
        <v>20</v>
      </c>
      <c r="B15" s="30">
        <v>0</v>
      </c>
      <c r="C15" s="31">
        <v>0</v>
      </c>
      <c r="D15" s="30">
        <v>0</v>
      </c>
      <c r="E15" s="31">
        <v>0</v>
      </c>
      <c r="F15" s="30">
        <v>0</v>
      </c>
      <c r="G15" s="31">
        <v>0</v>
      </c>
      <c r="H15" s="30">
        <v>0</v>
      </c>
      <c r="I15" s="32">
        <v>0</v>
      </c>
      <c r="J15" s="30">
        <v>5000</v>
      </c>
      <c r="K15" s="44">
        <f t="shared" si="1"/>
        <v>5000</v>
      </c>
      <c r="L15" s="15"/>
      <c r="P15" t="s">
        <v>18</v>
      </c>
      <c r="U15"/>
    </row>
    <row r="16" spans="1:26" ht="15.75" customHeight="1" x14ac:dyDescent="0.25">
      <c r="A16" s="58" t="s">
        <v>21</v>
      </c>
      <c r="B16" s="26">
        <v>5150</v>
      </c>
      <c r="C16" s="27">
        <v>15040</v>
      </c>
      <c r="D16" s="26">
        <v>12010</v>
      </c>
      <c r="E16" s="27">
        <v>26920</v>
      </c>
      <c r="F16" s="26">
        <v>0</v>
      </c>
      <c r="G16" s="27">
        <v>0</v>
      </c>
      <c r="H16" s="26">
        <v>0</v>
      </c>
      <c r="I16" s="28">
        <f>SUM(B16:H16)</f>
        <v>59120</v>
      </c>
      <c r="J16" s="26">
        <v>26000</v>
      </c>
      <c r="K16" s="28">
        <f t="shared" si="1"/>
        <v>85120</v>
      </c>
      <c r="L16" s="15"/>
      <c r="P16" t="s">
        <v>19</v>
      </c>
      <c r="U16"/>
    </row>
    <row r="17" spans="1:26" ht="15.75" customHeight="1" x14ac:dyDescent="0.25">
      <c r="A17" s="59" t="s">
        <v>22</v>
      </c>
      <c r="B17" s="30"/>
      <c r="C17" s="31">
        <v>0</v>
      </c>
      <c r="D17" s="30">
        <v>0</v>
      </c>
      <c r="E17" s="31">
        <v>0</v>
      </c>
      <c r="F17" s="30">
        <v>0</v>
      </c>
      <c r="G17" s="31">
        <v>114830</v>
      </c>
      <c r="H17" s="30">
        <v>20620</v>
      </c>
      <c r="I17" s="34">
        <f>SUM(B17:H17)</f>
        <v>135450</v>
      </c>
      <c r="J17" s="35">
        <v>0</v>
      </c>
      <c r="K17" s="65">
        <f t="shared" si="1"/>
        <v>135450</v>
      </c>
      <c r="L17" s="15"/>
      <c r="O17" s="18"/>
      <c r="P17" t="s">
        <v>20</v>
      </c>
      <c r="U17"/>
    </row>
    <row r="18" spans="1:26" ht="15.75" customHeight="1" x14ac:dyDescent="0.25">
      <c r="A18" s="58" t="s">
        <v>23</v>
      </c>
      <c r="B18" s="26">
        <v>21350</v>
      </c>
      <c r="C18" s="27">
        <v>7610</v>
      </c>
      <c r="D18" s="26">
        <v>1520</v>
      </c>
      <c r="E18" s="27">
        <v>31260</v>
      </c>
      <c r="F18" s="26">
        <v>129390</v>
      </c>
      <c r="G18" s="27">
        <v>0</v>
      </c>
      <c r="H18" s="26">
        <v>0</v>
      </c>
      <c r="I18" s="37">
        <f>SUM(B18:H18)</f>
        <v>191130</v>
      </c>
      <c r="J18" s="27">
        <v>23600</v>
      </c>
      <c r="K18" s="66">
        <f t="shared" si="1"/>
        <v>214730</v>
      </c>
      <c r="L18" s="15"/>
      <c r="O18" s="18"/>
      <c r="P18" t="s">
        <v>21</v>
      </c>
      <c r="U18"/>
    </row>
    <row r="19" spans="1:26" ht="15.75" customHeight="1" x14ac:dyDescent="0.25">
      <c r="A19" s="59" t="s">
        <v>24</v>
      </c>
      <c r="B19" s="30">
        <v>2770</v>
      </c>
      <c r="C19" s="31">
        <v>0</v>
      </c>
      <c r="D19" s="30">
        <v>0</v>
      </c>
      <c r="E19" s="31">
        <v>0</v>
      </c>
      <c r="F19" s="30">
        <v>0</v>
      </c>
      <c r="G19" s="31">
        <v>0</v>
      </c>
      <c r="H19" s="30">
        <v>0</v>
      </c>
      <c r="I19" s="32">
        <f>SUM(B19:H19)</f>
        <v>2770</v>
      </c>
      <c r="J19" s="39">
        <v>34800</v>
      </c>
      <c r="K19" s="44">
        <f>SUM(I19:J19)</f>
        <v>37570</v>
      </c>
      <c r="L19" s="15"/>
      <c r="O19" s="18"/>
      <c r="P19" t="s">
        <v>22</v>
      </c>
      <c r="U19"/>
    </row>
    <row r="20" spans="1:26" ht="15.75" customHeight="1" x14ac:dyDescent="0.25">
      <c r="A20" s="175" t="s">
        <v>25</v>
      </c>
      <c r="B20" s="67">
        <f t="shared" ref="B20:G20" si="3">SUM(B10:B19)</f>
        <v>70700</v>
      </c>
      <c r="C20" s="64">
        <f t="shared" si="3"/>
        <v>73220</v>
      </c>
      <c r="D20" s="67">
        <f t="shared" si="3"/>
        <v>17650</v>
      </c>
      <c r="E20" s="64">
        <f t="shared" si="3"/>
        <v>73340</v>
      </c>
      <c r="F20" s="67">
        <f t="shared" si="3"/>
        <v>129390</v>
      </c>
      <c r="G20" s="64">
        <f t="shared" si="3"/>
        <v>114830</v>
      </c>
      <c r="H20" s="64">
        <f>SUM(H10:H19)</f>
        <v>20620</v>
      </c>
      <c r="I20" s="64">
        <f>SUM(I10:I19)</f>
        <v>499750</v>
      </c>
      <c r="J20" s="64">
        <f>SUM(J10:J19)</f>
        <v>210100</v>
      </c>
      <c r="K20" s="78">
        <f>SUM(K10:K19)</f>
        <v>709850</v>
      </c>
      <c r="L20" s="15"/>
      <c r="M20" s="16"/>
      <c r="O20" s="18"/>
      <c r="P20" t="s">
        <v>23</v>
      </c>
      <c r="U20"/>
    </row>
    <row r="21" spans="1:26" x14ac:dyDescent="0.25">
      <c r="I21" s="16"/>
      <c r="K21" s="16"/>
      <c r="O21" s="18"/>
      <c r="P21" t="s">
        <v>24</v>
      </c>
      <c r="U21"/>
    </row>
    <row r="22" spans="1:26" ht="13.5" customHeight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O22" s="18"/>
      <c r="U22"/>
    </row>
    <row r="23" spans="1:26" ht="12.75" customHeight="1" x14ac:dyDescent="0.25">
      <c r="A23" t="s">
        <v>56</v>
      </c>
      <c r="B23" s="4"/>
      <c r="C23" s="4"/>
      <c r="D23" s="4"/>
      <c r="E23" s="4"/>
      <c r="F23" s="4"/>
      <c r="G23" s="76"/>
      <c r="H23" s="76"/>
      <c r="I23" s="76"/>
      <c r="J23" s="4"/>
      <c r="K23" s="4"/>
      <c r="O23" s="18"/>
      <c r="U23"/>
    </row>
    <row r="24" spans="1:26" ht="14.25" customHeight="1" x14ac:dyDescent="0.3">
      <c r="A24" s="19" t="s">
        <v>53</v>
      </c>
      <c r="B24" s="4"/>
      <c r="C24" s="4"/>
      <c r="D24" s="4"/>
      <c r="E24" s="4"/>
      <c r="F24" s="4"/>
      <c r="G24" s="76"/>
      <c r="H24" s="76"/>
      <c r="I24" s="76"/>
      <c r="J24" s="4"/>
      <c r="K24" s="4"/>
      <c r="N24" s="16"/>
      <c r="U24"/>
    </row>
    <row r="25" spans="1:26" ht="10.5" customHeight="1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4"/>
      <c r="K25" s="4"/>
      <c r="N25" s="16"/>
      <c r="S25" t="s">
        <v>2</v>
      </c>
      <c r="U25"/>
      <c r="X25" t="s">
        <v>0</v>
      </c>
    </row>
    <row r="26" spans="1:26" x14ac:dyDescent="0.25">
      <c r="A26" s="60"/>
      <c r="B26" s="61"/>
      <c r="C26" s="60"/>
      <c r="D26" s="56" t="s">
        <v>2</v>
      </c>
      <c r="E26" s="60"/>
      <c r="F26" s="61"/>
      <c r="G26" s="60"/>
      <c r="H26" s="61"/>
      <c r="I26" s="62" t="s">
        <v>0</v>
      </c>
      <c r="J26" s="60"/>
      <c r="K26" s="60"/>
      <c r="N26" s="16"/>
      <c r="Q26" t="s">
        <v>2</v>
      </c>
      <c r="R26" t="s">
        <v>2</v>
      </c>
      <c r="S26" t="s">
        <v>28</v>
      </c>
      <c r="T26" t="s">
        <v>26</v>
      </c>
      <c r="U26"/>
      <c r="V26" t="s">
        <v>3</v>
      </c>
      <c r="W26" t="s">
        <v>4</v>
      </c>
      <c r="X26" t="s">
        <v>5</v>
      </c>
      <c r="Y26" t="s">
        <v>6</v>
      </c>
    </row>
    <row r="27" spans="1:26" x14ac:dyDescent="0.25">
      <c r="A27" s="6" t="s">
        <v>1</v>
      </c>
      <c r="B27" s="5" t="s">
        <v>2</v>
      </c>
      <c r="C27" s="6" t="s">
        <v>2</v>
      </c>
      <c r="D27" s="1" t="s">
        <v>28</v>
      </c>
      <c r="E27" s="6" t="s">
        <v>26</v>
      </c>
      <c r="F27" s="5"/>
      <c r="G27" s="6" t="s">
        <v>3</v>
      </c>
      <c r="H27" s="5" t="s">
        <v>4</v>
      </c>
      <c r="I27" s="7" t="s">
        <v>5</v>
      </c>
      <c r="J27" s="6" t="s">
        <v>6</v>
      </c>
      <c r="K27" s="6"/>
      <c r="N27" s="16"/>
      <c r="Q27" t="s">
        <v>7</v>
      </c>
      <c r="R27" t="s">
        <v>8</v>
      </c>
      <c r="S27" t="s">
        <v>29</v>
      </c>
      <c r="T27" t="s">
        <v>9</v>
      </c>
      <c r="U27" t="s">
        <v>10</v>
      </c>
      <c r="V27" t="s">
        <v>11</v>
      </c>
      <c r="W27" t="s">
        <v>11</v>
      </c>
      <c r="X27" t="s">
        <v>12</v>
      </c>
      <c r="Y27" t="s">
        <v>13</v>
      </c>
      <c r="Z27" t="s">
        <v>52</v>
      </c>
    </row>
    <row r="28" spans="1:26" ht="12.75" customHeight="1" x14ac:dyDescent="0.25">
      <c r="A28" s="9"/>
      <c r="B28" s="8" t="s">
        <v>7</v>
      </c>
      <c r="C28" s="9" t="s">
        <v>8</v>
      </c>
      <c r="D28" s="11" t="s">
        <v>29</v>
      </c>
      <c r="E28" s="9" t="s">
        <v>9</v>
      </c>
      <c r="F28" s="8" t="s">
        <v>10</v>
      </c>
      <c r="G28" s="9" t="s">
        <v>11</v>
      </c>
      <c r="H28" s="8" t="s">
        <v>11</v>
      </c>
      <c r="I28" s="10" t="s">
        <v>27</v>
      </c>
      <c r="J28" s="9" t="s">
        <v>13</v>
      </c>
      <c r="K28" s="13" t="s">
        <v>52</v>
      </c>
      <c r="P28" t="s">
        <v>139</v>
      </c>
      <c r="Q28">
        <f t="shared" ref="Q28:Z28" si="4">SUM(B29:B30)</f>
        <v>2570</v>
      </c>
      <c r="R28">
        <f t="shared" si="4"/>
        <v>10050</v>
      </c>
      <c r="S28">
        <f t="shared" si="4"/>
        <v>60</v>
      </c>
      <c r="T28">
        <f t="shared" si="4"/>
        <v>0</v>
      </c>
      <c r="U28">
        <f t="shared" si="4"/>
        <v>0</v>
      </c>
      <c r="V28">
        <f t="shared" si="4"/>
        <v>0</v>
      </c>
      <c r="W28">
        <f t="shared" si="4"/>
        <v>0</v>
      </c>
      <c r="X28">
        <f t="shared" si="4"/>
        <v>12680</v>
      </c>
      <c r="Y28">
        <f t="shared" si="4"/>
        <v>9300</v>
      </c>
      <c r="Z28">
        <f t="shared" si="4"/>
        <v>21980</v>
      </c>
    </row>
    <row r="29" spans="1:26" ht="13.8" x14ac:dyDescent="0.25">
      <c r="A29" s="58" t="s">
        <v>15</v>
      </c>
      <c r="B29" s="26">
        <v>2570</v>
      </c>
      <c r="C29" s="27">
        <v>750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8">
        <f>SUM(B29:H29)</f>
        <v>3320</v>
      </c>
      <c r="J29" s="27">
        <v>1720</v>
      </c>
      <c r="K29" s="28">
        <f>SUM(I29:J29)</f>
        <v>5040</v>
      </c>
      <c r="O29" s="16"/>
      <c r="P29" t="s">
        <v>15</v>
      </c>
      <c r="U29"/>
    </row>
    <row r="30" spans="1:26" ht="13.8" x14ac:dyDescent="0.25">
      <c r="A30" s="59" t="s">
        <v>16</v>
      </c>
      <c r="B30" s="30">
        <v>0</v>
      </c>
      <c r="C30" s="31">
        <v>9300</v>
      </c>
      <c r="D30" s="30">
        <v>60</v>
      </c>
      <c r="E30" s="31">
        <v>0</v>
      </c>
      <c r="F30" s="30">
        <v>0</v>
      </c>
      <c r="G30" s="31">
        <v>0</v>
      </c>
      <c r="H30" s="30">
        <v>0</v>
      </c>
      <c r="I30" s="32">
        <f>SUM(B30:H30)</f>
        <v>9360</v>
      </c>
      <c r="J30" s="31">
        <v>7580</v>
      </c>
      <c r="K30" s="32">
        <f>SUM(I30:J30)</f>
        <v>16940</v>
      </c>
      <c r="O30" s="16"/>
      <c r="P30" t="s">
        <v>16</v>
      </c>
      <c r="U30"/>
    </row>
    <row r="31" spans="1:26" ht="13.8" x14ac:dyDescent="0.25">
      <c r="A31" s="58" t="s">
        <v>17</v>
      </c>
      <c r="B31" s="26">
        <v>0</v>
      </c>
      <c r="C31" s="27">
        <v>0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8">
        <v>0</v>
      </c>
      <c r="J31" s="27">
        <v>630</v>
      </c>
      <c r="K31" s="28">
        <f>SUM(I31:J31)</f>
        <v>630</v>
      </c>
      <c r="O31" s="16"/>
      <c r="U31"/>
    </row>
    <row r="32" spans="1:26" ht="13.8" x14ac:dyDescent="0.25">
      <c r="A32" s="59" t="s">
        <v>18</v>
      </c>
      <c r="B32" s="30">
        <v>40</v>
      </c>
      <c r="C32" s="31">
        <v>0</v>
      </c>
      <c r="D32" s="30">
        <v>0</v>
      </c>
      <c r="E32" s="31">
        <v>0</v>
      </c>
      <c r="F32" s="30">
        <v>0</v>
      </c>
      <c r="G32" s="31">
        <v>0</v>
      </c>
      <c r="H32" s="30">
        <v>0</v>
      </c>
      <c r="I32" s="32">
        <f>SUM(B32:H32)</f>
        <v>40</v>
      </c>
      <c r="J32" s="31">
        <v>920</v>
      </c>
      <c r="K32" s="32">
        <f t="shared" ref="K32:K38" si="5">SUM(I32:J32)</f>
        <v>960</v>
      </c>
      <c r="O32" s="16"/>
      <c r="P32" t="s">
        <v>140</v>
      </c>
      <c r="Q32">
        <f t="shared" ref="Q32:Z32" si="6">SUM(B31:B38)</f>
        <v>5420</v>
      </c>
      <c r="R32">
        <f t="shared" si="6"/>
        <v>3200</v>
      </c>
      <c r="S32">
        <f t="shared" si="6"/>
        <v>1210</v>
      </c>
      <c r="T32">
        <f t="shared" si="6"/>
        <v>6859.5299107414758</v>
      </c>
      <c r="U32">
        <f t="shared" si="6"/>
        <v>19670</v>
      </c>
      <c r="V32">
        <f t="shared" si="6"/>
        <v>17840</v>
      </c>
      <c r="W32">
        <f t="shared" si="6"/>
        <v>2820</v>
      </c>
      <c r="X32">
        <f t="shared" si="6"/>
        <v>57019.529910741476</v>
      </c>
      <c r="Y32">
        <f t="shared" si="6"/>
        <v>11510</v>
      </c>
      <c r="Z32">
        <f t="shared" si="6"/>
        <v>68529.529910741476</v>
      </c>
    </row>
    <row r="33" spans="1:21" ht="15.75" customHeight="1" x14ac:dyDescent="0.25">
      <c r="A33" s="58" t="s">
        <v>19</v>
      </c>
      <c r="B33" s="26">
        <v>1630</v>
      </c>
      <c r="C33" s="27">
        <v>60</v>
      </c>
      <c r="D33" s="26">
        <v>0</v>
      </c>
      <c r="E33" s="27">
        <v>1290</v>
      </c>
      <c r="F33" s="26">
        <v>0</v>
      </c>
      <c r="G33" s="27">
        <v>0</v>
      </c>
      <c r="H33" s="26">
        <v>0</v>
      </c>
      <c r="I33" s="28">
        <f>SUM(B33:H33)</f>
        <v>2980</v>
      </c>
      <c r="J33" s="27">
        <v>1680</v>
      </c>
      <c r="K33" s="28">
        <f t="shared" si="5"/>
        <v>4660</v>
      </c>
      <c r="O33" s="16"/>
      <c r="P33" t="s">
        <v>17</v>
      </c>
      <c r="U33"/>
    </row>
    <row r="34" spans="1:21" ht="15.75" customHeight="1" x14ac:dyDescent="0.25">
      <c r="A34" s="59" t="s">
        <v>20</v>
      </c>
      <c r="B34" s="30">
        <v>0</v>
      </c>
      <c r="C34" s="31">
        <v>0</v>
      </c>
      <c r="D34" s="30">
        <v>0</v>
      </c>
      <c r="E34" s="31">
        <v>0</v>
      </c>
      <c r="F34" s="30">
        <v>0</v>
      </c>
      <c r="G34" s="31">
        <v>0</v>
      </c>
      <c r="H34" s="30">
        <v>0</v>
      </c>
      <c r="I34" s="32">
        <v>0</v>
      </c>
      <c r="J34" s="31">
        <v>470</v>
      </c>
      <c r="K34" s="68">
        <f t="shared" si="5"/>
        <v>470</v>
      </c>
      <c r="O34" s="16"/>
      <c r="P34" t="s">
        <v>18</v>
      </c>
      <c r="U34"/>
    </row>
    <row r="35" spans="1:21" ht="15.75" customHeight="1" x14ac:dyDescent="0.25">
      <c r="A35" s="58" t="s">
        <v>21</v>
      </c>
      <c r="B35" s="26">
        <v>410</v>
      </c>
      <c r="C35" s="27">
        <v>1940</v>
      </c>
      <c r="D35" s="26">
        <v>1190</v>
      </c>
      <c r="E35" s="27">
        <v>2569.5299107414758</v>
      </c>
      <c r="F35" s="26">
        <v>0</v>
      </c>
      <c r="G35" s="27">
        <v>0</v>
      </c>
      <c r="H35" s="26">
        <v>0</v>
      </c>
      <c r="I35" s="28">
        <f>SUM(B35:H35)</f>
        <v>6109.5299107414758</v>
      </c>
      <c r="J35" s="27">
        <v>2250</v>
      </c>
      <c r="K35" s="28">
        <f t="shared" si="5"/>
        <v>8359.5299107414758</v>
      </c>
      <c r="O35" s="16"/>
      <c r="P35" t="s">
        <v>19</v>
      </c>
      <c r="U35"/>
    </row>
    <row r="36" spans="1:21" ht="15.75" customHeight="1" x14ac:dyDescent="0.25">
      <c r="A36" s="59" t="s">
        <v>22</v>
      </c>
      <c r="B36" s="30">
        <v>0</v>
      </c>
      <c r="C36" s="31">
        <v>0</v>
      </c>
      <c r="D36" s="30">
        <v>0</v>
      </c>
      <c r="E36" s="31">
        <v>0</v>
      </c>
      <c r="F36" s="30">
        <v>0</v>
      </c>
      <c r="G36" s="31">
        <v>17840</v>
      </c>
      <c r="H36" s="30">
        <v>2820</v>
      </c>
      <c r="I36" s="32">
        <f>SUM(B36:H36)</f>
        <v>20660</v>
      </c>
      <c r="J36" s="31">
        <v>0</v>
      </c>
      <c r="K36" s="68">
        <f t="shared" si="5"/>
        <v>20660</v>
      </c>
      <c r="N36" s="16"/>
      <c r="O36" s="16"/>
      <c r="P36" t="s">
        <v>20</v>
      </c>
      <c r="U36"/>
    </row>
    <row r="37" spans="1:21" ht="15.75" customHeight="1" x14ac:dyDescent="0.25">
      <c r="A37" s="58" t="s">
        <v>23</v>
      </c>
      <c r="B37" s="26">
        <v>2410</v>
      </c>
      <c r="C37" s="27">
        <v>1200</v>
      </c>
      <c r="D37" s="26">
        <v>20</v>
      </c>
      <c r="E37" s="27">
        <v>3000</v>
      </c>
      <c r="F37" s="26">
        <v>19670</v>
      </c>
      <c r="G37" s="27">
        <v>0</v>
      </c>
      <c r="H37" s="26">
        <v>0</v>
      </c>
      <c r="I37" s="28">
        <f>SUM(B37:H37)</f>
        <v>26300</v>
      </c>
      <c r="J37" s="27">
        <v>2390</v>
      </c>
      <c r="K37" s="28">
        <f t="shared" si="5"/>
        <v>28690</v>
      </c>
      <c r="N37" s="16"/>
      <c r="O37" s="16"/>
      <c r="P37" t="s">
        <v>21</v>
      </c>
      <c r="U37"/>
    </row>
    <row r="38" spans="1:21" ht="15.75" customHeight="1" x14ac:dyDescent="0.25">
      <c r="A38" s="59" t="s">
        <v>24</v>
      </c>
      <c r="B38" s="30">
        <v>930</v>
      </c>
      <c r="C38" s="31">
        <v>0</v>
      </c>
      <c r="D38" s="30">
        <v>0</v>
      </c>
      <c r="E38" s="31">
        <v>0</v>
      </c>
      <c r="F38" s="30">
        <v>0</v>
      </c>
      <c r="G38" s="31">
        <v>0</v>
      </c>
      <c r="H38" s="30">
        <v>0</v>
      </c>
      <c r="I38" s="32">
        <f>SUM(B38:H38)</f>
        <v>930</v>
      </c>
      <c r="J38" s="31">
        <v>3170</v>
      </c>
      <c r="K38" s="32">
        <f t="shared" si="5"/>
        <v>4100</v>
      </c>
      <c r="M38" s="16"/>
      <c r="N38" s="16"/>
      <c r="O38" s="16"/>
      <c r="P38" t="s">
        <v>22</v>
      </c>
      <c r="U38"/>
    </row>
    <row r="39" spans="1:21" ht="15.75" customHeight="1" x14ac:dyDescent="0.25">
      <c r="A39" s="175" t="s">
        <v>25</v>
      </c>
      <c r="B39" s="67">
        <f>SUM(B29:B38)</f>
        <v>7990</v>
      </c>
      <c r="C39" s="64">
        <f t="shared" ref="C39:H39" si="7">SUM(C29:C38)</f>
        <v>13250</v>
      </c>
      <c r="D39" s="67">
        <f>SUM(D29:D38)</f>
        <v>1270</v>
      </c>
      <c r="E39" s="64">
        <f>SUM(E29:E38)</f>
        <v>6859.5299107414758</v>
      </c>
      <c r="F39" s="67">
        <f t="shared" si="7"/>
        <v>19670</v>
      </c>
      <c r="G39" s="64">
        <f t="shared" si="7"/>
        <v>17840</v>
      </c>
      <c r="H39" s="64">
        <f t="shared" si="7"/>
        <v>2820</v>
      </c>
      <c r="I39" s="64">
        <f>SUM(I29:I38)</f>
        <v>69699.529910741476</v>
      </c>
      <c r="J39" s="64">
        <v>20800</v>
      </c>
      <c r="K39" s="78">
        <f>I39+J39</f>
        <v>90499.529910741476</v>
      </c>
      <c r="M39" s="16"/>
      <c r="N39" s="16"/>
      <c r="O39" s="16"/>
      <c r="P39" t="s">
        <v>23</v>
      </c>
      <c r="U39"/>
    </row>
    <row r="40" spans="1:21" ht="12.75" customHeight="1" x14ac:dyDescent="0.25">
      <c r="A40" s="73" t="s">
        <v>25</v>
      </c>
      <c r="I40" s="74"/>
      <c r="K40" s="16"/>
      <c r="P40" t="s">
        <v>24</v>
      </c>
      <c r="U40"/>
    </row>
    <row r="41" spans="1:21" ht="14.25" customHeight="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U41"/>
    </row>
    <row r="42" spans="1:21" ht="14.25" customHeight="1" x14ac:dyDescent="0.25">
      <c r="B42" s="75"/>
      <c r="C42" s="75"/>
      <c r="D42" s="75"/>
      <c r="E42" s="77"/>
      <c r="I42" s="16"/>
      <c r="U42"/>
    </row>
    <row r="43" spans="1:21" ht="15" customHeight="1" x14ac:dyDescent="0.25">
      <c r="A43" t="s">
        <v>56</v>
      </c>
      <c r="B43" s="75"/>
      <c r="C43" s="75"/>
      <c r="D43" s="75"/>
      <c r="E43" s="77"/>
    </row>
    <row r="44" spans="1:21" ht="16.5" customHeight="1" x14ac:dyDescent="0.3">
      <c r="A44" s="19" t="s">
        <v>54</v>
      </c>
      <c r="B44" s="75"/>
      <c r="C44" s="75"/>
      <c r="D44" s="75"/>
      <c r="E44" s="77"/>
    </row>
    <row r="45" spans="1:21" ht="12.75" customHeight="1" x14ac:dyDescent="0.25"/>
    <row r="46" spans="1:21" x14ac:dyDescent="0.25">
      <c r="A46" s="79" t="s">
        <v>1</v>
      </c>
      <c r="B46" s="146"/>
      <c r="C46" s="79" t="s">
        <v>26</v>
      </c>
      <c r="D46" s="79" t="s">
        <v>6</v>
      </c>
      <c r="E46" s="79"/>
    </row>
    <row r="47" spans="1:21" x14ac:dyDescent="0.25">
      <c r="A47" s="83"/>
      <c r="B47" s="147" t="s">
        <v>2</v>
      </c>
      <c r="C47" s="83" t="s">
        <v>9</v>
      </c>
      <c r="D47" s="83" t="s">
        <v>13</v>
      </c>
      <c r="E47" s="13" t="s">
        <v>52</v>
      </c>
      <c r="S47" s="70"/>
    </row>
    <row r="48" spans="1:21" ht="13.8" x14ac:dyDescent="0.25">
      <c r="A48" s="58" t="s">
        <v>51</v>
      </c>
      <c r="B48" s="26">
        <v>1800</v>
      </c>
      <c r="C48" s="71">
        <v>0</v>
      </c>
      <c r="D48" s="71">
        <v>0</v>
      </c>
      <c r="E48" s="28">
        <f>SUM(B48:D48)</f>
        <v>1800</v>
      </c>
      <c r="S48" s="70"/>
    </row>
    <row r="49" spans="1:21" ht="13.8" x14ac:dyDescent="0.25">
      <c r="A49" s="69" t="s">
        <v>44</v>
      </c>
      <c r="B49" s="30">
        <v>4070</v>
      </c>
      <c r="C49" s="31">
        <v>0</v>
      </c>
      <c r="D49" s="72">
        <v>122309.68934</v>
      </c>
      <c r="E49" s="44">
        <f t="shared" ref="E49:E54" si="8">SUM(B49:D49)</f>
        <v>126379.68934</v>
      </c>
      <c r="F49" s="16"/>
      <c r="S49" s="70"/>
    </row>
    <row r="50" spans="1:21" ht="13.8" x14ac:dyDescent="0.25">
      <c r="A50" s="58" t="s">
        <v>45</v>
      </c>
      <c r="B50" s="26">
        <v>17180</v>
      </c>
      <c r="C50" s="27">
        <v>0</v>
      </c>
      <c r="D50" s="27">
        <v>6540</v>
      </c>
      <c r="E50" s="28">
        <f t="shared" si="8"/>
        <v>23720</v>
      </c>
      <c r="F50" s="16"/>
      <c r="S50" s="70"/>
    </row>
    <row r="51" spans="1:21" ht="13.8" x14ac:dyDescent="0.25">
      <c r="A51" s="69" t="s">
        <v>46</v>
      </c>
      <c r="B51" s="30">
        <v>2300</v>
      </c>
      <c r="C51" s="31">
        <v>0</v>
      </c>
      <c r="D51" s="31">
        <v>12000</v>
      </c>
      <c r="E51" s="44">
        <f t="shared" si="8"/>
        <v>14300</v>
      </c>
      <c r="F51" s="16"/>
      <c r="S51" s="70"/>
      <c r="T51" s="16"/>
    </row>
    <row r="52" spans="1:21" ht="13.8" x14ac:dyDescent="0.25">
      <c r="A52" s="58" t="s">
        <v>47</v>
      </c>
      <c r="B52" s="26">
        <v>6280</v>
      </c>
      <c r="C52" s="27">
        <v>0</v>
      </c>
      <c r="D52" s="27">
        <v>49750.408750000002</v>
      </c>
      <c r="E52" s="28">
        <f t="shared" si="8"/>
        <v>56030.408750000002</v>
      </c>
      <c r="F52" s="16"/>
      <c r="S52" s="70"/>
      <c r="T52" s="16"/>
    </row>
    <row r="53" spans="1:21" ht="13.8" x14ac:dyDescent="0.25">
      <c r="A53" s="69" t="s">
        <v>48</v>
      </c>
      <c r="B53" s="30">
        <f>16890-C53</f>
        <v>11390</v>
      </c>
      <c r="C53" s="31">
        <v>5500</v>
      </c>
      <c r="D53" s="31">
        <v>31710</v>
      </c>
      <c r="E53" s="44">
        <f t="shared" si="8"/>
        <v>48600</v>
      </c>
      <c r="F53" s="16"/>
      <c r="S53" s="70"/>
      <c r="T53" s="16"/>
    </row>
    <row r="54" spans="1:21" ht="15.75" customHeight="1" x14ac:dyDescent="0.25">
      <c r="A54" s="58" t="s">
        <v>49</v>
      </c>
      <c r="B54" s="26">
        <v>11780</v>
      </c>
      <c r="C54" s="27">
        <v>0</v>
      </c>
      <c r="D54" s="27">
        <v>59150</v>
      </c>
      <c r="E54" s="28">
        <f t="shared" si="8"/>
        <v>70930</v>
      </c>
      <c r="F54" s="16"/>
      <c r="S54" s="70"/>
    </row>
    <row r="55" spans="1:21" ht="12.75" customHeight="1" x14ac:dyDescent="0.25">
      <c r="A55" s="69" t="s">
        <v>50</v>
      </c>
      <c r="B55" s="30">
        <v>18640</v>
      </c>
      <c r="C55" s="31">
        <v>0</v>
      </c>
      <c r="D55" s="31">
        <v>13760</v>
      </c>
      <c r="E55" s="44">
        <f>SUM(B55:D55)</f>
        <v>32400</v>
      </c>
      <c r="F55" s="16"/>
      <c r="S55" s="70"/>
      <c r="U55" s="191"/>
    </row>
    <row r="56" spans="1:21" ht="15.75" customHeight="1" x14ac:dyDescent="0.25">
      <c r="A56" s="175" t="s">
        <v>25</v>
      </c>
      <c r="B56" s="63">
        <f>SUM(B48:B55)</f>
        <v>73440</v>
      </c>
      <c r="C56" s="64">
        <f>SUM(C49:C55)</f>
        <v>5500</v>
      </c>
      <c r="D56" s="64">
        <f>SUM(D49:D55)</f>
        <v>295220.09808999998</v>
      </c>
      <c r="E56" s="64">
        <v>374150</v>
      </c>
      <c r="F56" s="16"/>
      <c r="S56" s="16"/>
      <c r="U56" s="191"/>
    </row>
    <row r="57" spans="1:21" ht="15.75" customHeight="1" x14ac:dyDescent="0.25">
      <c r="B57" s="16"/>
      <c r="F57" s="16"/>
      <c r="S57" s="16"/>
      <c r="T57" s="16"/>
    </row>
    <row r="58" spans="1:21" ht="15.75" customHeight="1" x14ac:dyDescent="0.25">
      <c r="B58" s="16"/>
      <c r="E58" s="16"/>
      <c r="O58" s="16"/>
      <c r="Q58" s="16"/>
      <c r="R58" s="16"/>
    </row>
    <row r="59" spans="1:21" ht="15.75" customHeight="1" x14ac:dyDescent="0.25">
      <c r="N59" s="16"/>
      <c r="O59" s="16"/>
      <c r="P59" s="16"/>
      <c r="Q59" s="16"/>
      <c r="S59" s="16"/>
    </row>
    <row r="60" spans="1:21" ht="15.75" customHeight="1" x14ac:dyDescent="0.25">
      <c r="N60" s="16"/>
      <c r="O60" s="16"/>
      <c r="P60" s="16"/>
      <c r="Q60" s="16"/>
    </row>
    <row r="61" spans="1:21" ht="15.75" customHeight="1" x14ac:dyDescent="0.25">
      <c r="Q61" s="16"/>
    </row>
    <row r="62" spans="1:21" ht="15.75" customHeight="1" x14ac:dyDescent="0.25">
      <c r="Q62" s="16"/>
    </row>
    <row r="63" spans="1:21" ht="15.75" customHeight="1" x14ac:dyDescent="0.25">
      <c r="N63" s="16"/>
      <c r="Q63" s="16"/>
    </row>
    <row r="64" spans="1:21" ht="15.75" customHeight="1" x14ac:dyDescent="0.25">
      <c r="Q64" s="16"/>
    </row>
    <row r="65" spans="14:17" ht="15.75" customHeight="1" x14ac:dyDescent="0.25">
      <c r="Q65" s="16"/>
    </row>
    <row r="66" spans="14:17" ht="15.75" customHeight="1" x14ac:dyDescent="0.25"/>
    <row r="67" spans="14:17" ht="15.75" customHeight="1" x14ac:dyDescent="0.25">
      <c r="Q67" s="18"/>
    </row>
    <row r="68" spans="14:17" ht="15.75" customHeight="1" x14ac:dyDescent="0.25">
      <c r="Q68" s="18"/>
    </row>
    <row r="69" spans="14:17" x14ac:dyDescent="0.25">
      <c r="Q69" s="18"/>
    </row>
    <row r="70" spans="14:17" x14ac:dyDescent="0.25">
      <c r="N70" s="16"/>
    </row>
    <row r="71" spans="14:17" x14ac:dyDescent="0.25">
      <c r="N71" s="16"/>
      <c r="O71" s="16"/>
    </row>
    <row r="72" spans="14:17" x14ac:dyDescent="0.25">
      <c r="Q72" s="16"/>
    </row>
  </sheetData>
  <phoneticPr fontId="8" type="noConversion"/>
  <pageMargins left="0.23" right="0.17" top="0.98425196850393704" bottom="0.98425196850393704" header="0.51181102362204722" footer="0.51181102362204722"/>
  <pageSetup paperSize="9" orientation="portrait" r:id="rId1"/>
  <headerFooter alignWithMargins="0"/>
  <ignoredErrors>
    <ignoredError sqref="K31 K34 K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sqref="A1:O36"/>
    </sheetView>
  </sheetViews>
  <sheetFormatPr defaultRowHeight="13.2" x14ac:dyDescent="0.25"/>
  <cols>
    <col min="1" max="1" width="23.6640625" customWidth="1"/>
    <col min="5" max="5" width="10.33203125" customWidth="1"/>
    <col min="16" max="20" width="9.88671875" customWidth="1"/>
    <col min="21" max="21" width="9.88671875" style="194" customWidth="1"/>
    <col min="22" max="24" width="9.88671875" customWidth="1"/>
    <col min="25" max="26" width="10.88671875" customWidth="1"/>
  </cols>
  <sheetData>
    <row r="1" spans="1:26" ht="15" x14ac:dyDescent="0.25">
      <c r="A1" t="s">
        <v>56</v>
      </c>
      <c r="B1" s="19"/>
      <c r="C1" s="19"/>
      <c r="D1" s="19"/>
      <c r="E1" s="19"/>
      <c r="F1" s="19"/>
      <c r="G1" s="19"/>
      <c r="H1" s="19"/>
      <c r="I1" s="19"/>
      <c r="J1" s="19"/>
    </row>
    <row r="2" spans="1:26" ht="15.6" x14ac:dyDescent="0.3">
      <c r="A2" s="19" t="s">
        <v>83</v>
      </c>
      <c r="B2" s="4"/>
      <c r="C2" s="4"/>
      <c r="D2" s="4"/>
      <c r="E2" s="4"/>
      <c r="F2" s="4"/>
      <c r="G2" s="4"/>
      <c r="H2" s="4"/>
      <c r="I2" s="4"/>
      <c r="J2" s="4"/>
      <c r="P2" t="s">
        <v>144</v>
      </c>
      <c r="Q2" t="s">
        <v>145</v>
      </c>
      <c r="R2" t="s">
        <v>146</v>
      </c>
      <c r="S2" t="s">
        <v>147</v>
      </c>
      <c r="T2" t="s">
        <v>148</v>
      </c>
      <c r="U2" t="s">
        <v>149</v>
      </c>
      <c r="V2" t="s">
        <v>150</v>
      </c>
      <c r="W2" t="s">
        <v>151</v>
      </c>
      <c r="X2" t="s">
        <v>152</v>
      </c>
      <c r="Y2" t="s">
        <v>153</v>
      </c>
      <c r="Z2" t="s">
        <v>154</v>
      </c>
    </row>
    <row r="3" spans="1:26" ht="13.8" x14ac:dyDescent="0.25">
      <c r="A3" s="4"/>
      <c r="B3" s="4"/>
      <c r="C3" s="4"/>
      <c r="D3" s="4"/>
      <c r="E3" s="4"/>
      <c r="F3" s="4"/>
      <c r="G3" s="4"/>
      <c r="H3" s="4"/>
      <c r="I3" s="4"/>
      <c r="J3" s="4"/>
      <c r="S3" t="s">
        <v>2</v>
      </c>
      <c r="U3"/>
      <c r="X3" t="s">
        <v>0</v>
      </c>
    </row>
    <row r="4" spans="1:26" x14ac:dyDescent="0.25">
      <c r="A4" s="55"/>
      <c r="B4" s="56"/>
      <c r="C4" s="55"/>
      <c r="D4" s="56" t="s">
        <v>2</v>
      </c>
      <c r="E4" s="55"/>
      <c r="F4" s="56"/>
      <c r="G4" s="55"/>
      <c r="H4" s="56"/>
      <c r="I4" s="57" t="s">
        <v>0</v>
      </c>
      <c r="J4" s="56"/>
      <c r="K4" s="55"/>
      <c r="Q4" t="s">
        <v>2</v>
      </c>
      <c r="R4" t="s">
        <v>2</v>
      </c>
      <c r="S4" t="s">
        <v>28</v>
      </c>
      <c r="T4" t="s">
        <v>26</v>
      </c>
      <c r="U4"/>
      <c r="V4" t="s">
        <v>3</v>
      </c>
      <c r="W4" t="s">
        <v>4</v>
      </c>
      <c r="X4" t="s">
        <v>5</v>
      </c>
      <c r="Y4" t="s">
        <v>6</v>
      </c>
    </row>
    <row r="5" spans="1:26" x14ac:dyDescent="0.25">
      <c r="A5" s="81" t="s">
        <v>1</v>
      </c>
      <c r="B5" s="1" t="s">
        <v>2</v>
      </c>
      <c r="C5" s="2" t="s">
        <v>2</v>
      </c>
      <c r="D5" s="1" t="s">
        <v>28</v>
      </c>
      <c r="E5" s="2" t="s">
        <v>26</v>
      </c>
      <c r="F5" s="1"/>
      <c r="G5" s="2" t="s">
        <v>3</v>
      </c>
      <c r="H5" s="1" t="s">
        <v>4</v>
      </c>
      <c r="I5" s="3" t="s">
        <v>5</v>
      </c>
      <c r="J5" s="1" t="s">
        <v>6</v>
      </c>
      <c r="K5" s="2"/>
      <c r="Q5" t="s">
        <v>7</v>
      </c>
      <c r="R5" t="s">
        <v>8</v>
      </c>
      <c r="S5" t="s">
        <v>29</v>
      </c>
      <c r="T5" t="s">
        <v>9</v>
      </c>
      <c r="U5" t="s">
        <v>10</v>
      </c>
      <c r="V5" t="s">
        <v>11</v>
      </c>
      <c r="W5" t="s">
        <v>11</v>
      </c>
      <c r="X5" t="s">
        <v>12</v>
      </c>
      <c r="Y5" t="s">
        <v>13</v>
      </c>
      <c r="Z5" t="s">
        <v>52</v>
      </c>
    </row>
    <row r="6" spans="1:26" x14ac:dyDescent="0.25">
      <c r="A6" s="12"/>
      <c r="B6" s="11" t="s">
        <v>7</v>
      </c>
      <c r="C6" s="12" t="s">
        <v>8</v>
      </c>
      <c r="D6" s="11" t="s">
        <v>29</v>
      </c>
      <c r="E6" s="12" t="s">
        <v>9</v>
      </c>
      <c r="F6" s="11" t="s">
        <v>10</v>
      </c>
      <c r="G6" s="12" t="s">
        <v>11</v>
      </c>
      <c r="H6" s="11" t="s">
        <v>11</v>
      </c>
      <c r="I6" s="13" t="s">
        <v>12</v>
      </c>
      <c r="J6" s="11" t="s">
        <v>13</v>
      </c>
      <c r="K6" s="13" t="s">
        <v>52</v>
      </c>
      <c r="L6" s="14"/>
      <c r="P6" t="s">
        <v>139</v>
      </c>
      <c r="Q6">
        <f t="shared" ref="Q6:Z6" si="0">SUM(B7:B8)</f>
        <v>17090</v>
      </c>
      <c r="R6">
        <f t="shared" si="0"/>
        <v>49360</v>
      </c>
      <c r="S6">
        <f t="shared" si="0"/>
        <v>1380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67830</v>
      </c>
      <c r="Y6">
        <f t="shared" si="0"/>
        <v>81360</v>
      </c>
      <c r="Z6">
        <f t="shared" si="0"/>
        <v>149190</v>
      </c>
    </row>
    <row r="7" spans="1:26" ht="13.8" x14ac:dyDescent="0.25">
      <c r="A7" s="58" t="s">
        <v>15</v>
      </c>
      <c r="B7" s="26">
        <v>17090</v>
      </c>
      <c r="C7" s="27">
        <v>5010</v>
      </c>
      <c r="D7" s="26">
        <v>20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22120</v>
      </c>
      <c r="J7" s="26">
        <v>17050</v>
      </c>
      <c r="K7" s="28">
        <f t="shared" ref="K7:K15" si="1">SUM(I7:J7)</f>
        <v>39170</v>
      </c>
      <c r="L7" s="15"/>
      <c r="P7" t="s">
        <v>15</v>
      </c>
      <c r="U7"/>
    </row>
    <row r="8" spans="1:26" ht="13.8" x14ac:dyDescent="0.25">
      <c r="A8" s="59" t="s">
        <v>16</v>
      </c>
      <c r="B8" s="30">
        <v>0</v>
      </c>
      <c r="C8" s="31">
        <v>44350</v>
      </c>
      <c r="D8" s="30">
        <v>1360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45710</v>
      </c>
      <c r="J8" s="30">
        <v>64310</v>
      </c>
      <c r="K8" s="44">
        <f t="shared" si="1"/>
        <v>110020</v>
      </c>
      <c r="L8" s="15"/>
      <c r="P8" t="s">
        <v>16</v>
      </c>
      <c r="U8"/>
    </row>
    <row r="9" spans="1:26" ht="13.8" x14ac:dyDescent="0.25">
      <c r="A9" s="58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4030</v>
      </c>
      <c r="K9" s="28">
        <f t="shared" si="1"/>
        <v>4030</v>
      </c>
      <c r="L9" s="15"/>
      <c r="U9"/>
    </row>
    <row r="10" spans="1:26" ht="13.8" x14ac:dyDescent="0.25">
      <c r="A10" s="59" t="s">
        <v>18</v>
      </c>
      <c r="B10" s="30">
        <v>640</v>
      </c>
      <c r="C10" s="31">
        <v>0</v>
      </c>
      <c r="D10" s="30">
        <v>2230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2870</v>
      </c>
      <c r="J10" s="30">
        <v>23900</v>
      </c>
      <c r="K10" s="44">
        <f t="shared" si="1"/>
        <v>26770</v>
      </c>
      <c r="L10" s="15"/>
      <c r="P10" t="s">
        <v>140</v>
      </c>
      <c r="Q10">
        <f t="shared" ref="Q10:Z10" si="2">SUM(B9:B16)</f>
        <v>55830</v>
      </c>
      <c r="R10">
        <f t="shared" si="2"/>
        <v>23860</v>
      </c>
      <c r="S10">
        <f t="shared" si="2"/>
        <v>16270</v>
      </c>
      <c r="T10">
        <f t="shared" si="2"/>
        <v>65330</v>
      </c>
      <c r="U10">
        <f t="shared" si="2"/>
        <v>124030</v>
      </c>
      <c r="V10">
        <f t="shared" si="2"/>
        <v>110509.5238095238</v>
      </c>
      <c r="W10">
        <f t="shared" si="2"/>
        <v>18780</v>
      </c>
      <c r="X10">
        <f t="shared" si="2"/>
        <v>414609.52380952379</v>
      </c>
      <c r="Y10">
        <f t="shared" si="2"/>
        <v>142590</v>
      </c>
      <c r="Z10">
        <f t="shared" si="2"/>
        <v>557199.52380952379</v>
      </c>
    </row>
    <row r="11" spans="1:26" ht="13.8" x14ac:dyDescent="0.25">
      <c r="A11" s="58" t="s">
        <v>19</v>
      </c>
      <c r="B11" s="26">
        <v>25010</v>
      </c>
      <c r="C11" s="27">
        <v>1210</v>
      </c>
      <c r="D11" s="26">
        <v>510</v>
      </c>
      <c r="E11" s="27">
        <v>9800</v>
      </c>
      <c r="F11" s="26">
        <v>0</v>
      </c>
      <c r="G11" s="27">
        <v>0</v>
      </c>
      <c r="H11" s="26">
        <v>0</v>
      </c>
      <c r="I11" s="28">
        <f>SUM(B11:H11)</f>
        <v>36530</v>
      </c>
      <c r="J11" s="26">
        <v>19210</v>
      </c>
      <c r="K11" s="28">
        <f>SUM(I11:J11)</f>
        <v>55740</v>
      </c>
      <c r="L11" s="15"/>
      <c r="P11" t="s">
        <v>17</v>
      </c>
      <c r="U11"/>
    </row>
    <row r="12" spans="1:26" ht="13.8" x14ac:dyDescent="0.25">
      <c r="A12" s="59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5590</v>
      </c>
      <c r="K12" s="44">
        <f t="shared" si="1"/>
        <v>5590</v>
      </c>
      <c r="L12" s="15"/>
      <c r="P12" t="s">
        <v>18</v>
      </c>
      <c r="U12"/>
    </row>
    <row r="13" spans="1:26" ht="13.8" x14ac:dyDescent="0.25">
      <c r="A13" s="58" t="s">
        <v>21</v>
      </c>
      <c r="B13" s="26">
        <v>6670</v>
      </c>
      <c r="C13" s="27">
        <v>15040</v>
      </c>
      <c r="D13" s="26">
        <v>12010</v>
      </c>
      <c r="E13" s="27">
        <v>27830</v>
      </c>
      <c r="F13" s="26">
        <v>0</v>
      </c>
      <c r="G13" s="27">
        <v>0</v>
      </c>
      <c r="H13" s="26">
        <v>0</v>
      </c>
      <c r="I13" s="28">
        <f>SUM(B13:H13)</f>
        <v>61550</v>
      </c>
      <c r="J13" s="26">
        <v>28390</v>
      </c>
      <c r="K13" s="28">
        <f t="shared" si="1"/>
        <v>89940</v>
      </c>
      <c r="L13" s="15"/>
      <c r="P13" t="s">
        <v>19</v>
      </c>
      <c r="U13"/>
    </row>
    <row r="14" spans="1:26" ht="13.8" x14ac:dyDescent="0.25">
      <c r="A14" s="59" t="s">
        <v>22</v>
      </c>
      <c r="B14" s="30"/>
      <c r="C14" s="31">
        <v>0</v>
      </c>
      <c r="D14" s="30">
        <v>0</v>
      </c>
      <c r="E14" s="31">
        <v>0</v>
      </c>
      <c r="F14" s="30">
        <v>0</v>
      </c>
      <c r="G14" s="31">
        <v>110509.5238095238</v>
      </c>
      <c r="H14" s="30">
        <v>18780</v>
      </c>
      <c r="I14" s="34">
        <f>SUM(B14:H14)</f>
        <v>129289.5238095238</v>
      </c>
      <c r="J14" s="35">
        <v>0</v>
      </c>
      <c r="K14" s="65">
        <f t="shared" si="1"/>
        <v>129289.5238095238</v>
      </c>
      <c r="L14" s="15"/>
      <c r="P14" t="s">
        <v>20</v>
      </c>
      <c r="U14"/>
    </row>
    <row r="15" spans="1:26" ht="13.8" x14ac:dyDescent="0.25">
      <c r="A15" s="58" t="s">
        <v>23</v>
      </c>
      <c r="B15" s="26">
        <v>20740</v>
      </c>
      <c r="C15" s="27">
        <v>7610</v>
      </c>
      <c r="D15" s="26">
        <v>1520</v>
      </c>
      <c r="E15" s="27">
        <v>27700</v>
      </c>
      <c r="F15" s="26">
        <v>124030</v>
      </c>
      <c r="G15" s="27">
        <v>0</v>
      </c>
      <c r="H15" s="26">
        <v>0</v>
      </c>
      <c r="I15" s="37">
        <f>SUM(B15:H15)</f>
        <v>181600</v>
      </c>
      <c r="J15" s="27">
        <v>25440</v>
      </c>
      <c r="K15" s="66">
        <f t="shared" si="1"/>
        <v>207040</v>
      </c>
      <c r="L15" s="15"/>
      <c r="P15" t="s">
        <v>21</v>
      </c>
      <c r="U15"/>
    </row>
    <row r="16" spans="1:26" ht="13.8" x14ac:dyDescent="0.25">
      <c r="A16" s="59" t="s">
        <v>24</v>
      </c>
      <c r="B16" s="30">
        <v>2770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2770</v>
      </c>
      <c r="J16" s="39">
        <v>36030</v>
      </c>
      <c r="K16" s="44">
        <f>SUM(I16:J16)</f>
        <v>38800</v>
      </c>
      <c r="L16" s="15"/>
      <c r="P16" t="s">
        <v>22</v>
      </c>
      <c r="U16"/>
    </row>
    <row r="17" spans="1:26" ht="13.8" x14ac:dyDescent="0.25">
      <c r="A17" s="175" t="s">
        <v>25</v>
      </c>
      <c r="B17" s="67">
        <f t="shared" ref="B17:H17" si="3">SUM(B7:B16)</f>
        <v>72920</v>
      </c>
      <c r="C17" s="64">
        <f t="shared" si="3"/>
        <v>73220</v>
      </c>
      <c r="D17" s="67">
        <f t="shared" si="3"/>
        <v>17650</v>
      </c>
      <c r="E17" s="64">
        <f t="shared" si="3"/>
        <v>65330</v>
      </c>
      <c r="F17" s="67">
        <f t="shared" si="3"/>
        <v>124030</v>
      </c>
      <c r="G17" s="64">
        <f t="shared" si="3"/>
        <v>110509.5238095238</v>
      </c>
      <c r="H17" s="64">
        <f t="shared" si="3"/>
        <v>18780</v>
      </c>
      <c r="I17" s="64">
        <v>482430</v>
      </c>
      <c r="J17" s="67">
        <f>SUM(J7:J16)</f>
        <v>223950</v>
      </c>
      <c r="K17" s="64">
        <v>706380</v>
      </c>
      <c r="L17" s="15"/>
      <c r="P17" t="s">
        <v>23</v>
      </c>
      <c r="U17"/>
    </row>
    <row r="18" spans="1:26" x14ac:dyDescent="0.25">
      <c r="I18" s="16"/>
      <c r="K18" s="16"/>
      <c r="P18" t="s">
        <v>24</v>
      </c>
      <c r="U18"/>
    </row>
    <row r="19" spans="1:2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U19"/>
    </row>
    <row r="20" spans="1:26" ht="13.8" x14ac:dyDescent="0.25">
      <c r="A20" t="s">
        <v>56</v>
      </c>
      <c r="B20" s="4"/>
      <c r="C20" s="4"/>
      <c r="D20" s="4"/>
      <c r="E20" s="4"/>
      <c r="F20" s="4"/>
      <c r="G20" s="4"/>
      <c r="H20" s="4"/>
      <c r="I20" s="4"/>
      <c r="J20" s="4"/>
      <c r="K20" s="4"/>
      <c r="U20"/>
    </row>
    <row r="21" spans="1:26" ht="15.6" x14ac:dyDescent="0.3">
      <c r="A21" s="19" t="s">
        <v>57</v>
      </c>
      <c r="B21" s="4"/>
      <c r="C21" s="4"/>
      <c r="D21" s="4"/>
      <c r="E21" s="4"/>
      <c r="F21" s="4"/>
      <c r="G21" s="4"/>
      <c r="H21" s="4"/>
      <c r="I21" s="4"/>
      <c r="J21" s="4"/>
      <c r="K21" s="4"/>
      <c r="U21"/>
    </row>
    <row r="22" spans="1:26" ht="13.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S22" t="s">
        <v>2</v>
      </c>
      <c r="U22"/>
      <c r="X22" t="s">
        <v>0</v>
      </c>
    </row>
    <row r="23" spans="1:26" x14ac:dyDescent="0.25">
      <c r="A23" s="79"/>
      <c r="B23" s="80"/>
      <c r="C23" s="79"/>
      <c r="D23" s="56" t="s">
        <v>2</v>
      </c>
      <c r="E23" s="79"/>
      <c r="F23" s="80"/>
      <c r="G23" s="79"/>
      <c r="H23" s="80"/>
      <c r="I23" s="57" t="s">
        <v>0</v>
      </c>
      <c r="J23" s="79"/>
      <c r="K23" s="79"/>
      <c r="Q23" t="s">
        <v>2</v>
      </c>
      <c r="R23" t="s">
        <v>2</v>
      </c>
      <c r="S23" t="s">
        <v>28</v>
      </c>
      <c r="T23" t="s">
        <v>26</v>
      </c>
      <c r="U23"/>
      <c r="V23" t="s">
        <v>3</v>
      </c>
      <c r="W23" t="s">
        <v>4</v>
      </c>
      <c r="X23" t="s">
        <v>5</v>
      </c>
      <c r="Y23" t="s">
        <v>6</v>
      </c>
    </row>
    <row r="24" spans="1:26" x14ac:dyDescent="0.25">
      <c r="A24" s="81" t="s">
        <v>1</v>
      </c>
      <c r="B24" s="82" t="s">
        <v>2</v>
      </c>
      <c r="C24" s="81" t="s">
        <v>2</v>
      </c>
      <c r="D24" s="1" t="s">
        <v>28</v>
      </c>
      <c r="E24" s="81" t="s">
        <v>26</v>
      </c>
      <c r="F24" s="82"/>
      <c r="G24" s="81" t="s">
        <v>3</v>
      </c>
      <c r="H24" s="82" t="s">
        <v>4</v>
      </c>
      <c r="I24" s="3" t="s">
        <v>5</v>
      </c>
      <c r="J24" s="81" t="s">
        <v>6</v>
      </c>
      <c r="K24" s="81"/>
      <c r="Q24" t="s">
        <v>7</v>
      </c>
      <c r="R24" t="s">
        <v>8</v>
      </c>
      <c r="S24" t="s">
        <v>29</v>
      </c>
      <c r="T24" t="s">
        <v>9</v>
      </c>
      <c r="U24" t="s">
        <v>10</v>
      </c>
      <c r="V24" t="s">
        <v>11</v>
      </c>
      <c r="W24" t="s">
        <v>11</v>
      </c>
      <c r="X24" t="s">
        <v>12</v>
      </c>
      <c r="Y24" t="s">
        <v>13</v>
      </c>
      <c r="Z24" t="s">
        <v>52</v>
      </c>
    </row>
    <row r="25" spans="1:26" x14ac:dyDescent="0.25">
      <c r="A25" s="83"/>
      <c r="B25" s="84" t="s">
        <v>7</v>
      </c>
      <c r="C25" s="83" t="s">
        <v>8</v>
      </c>
      <c r="D25" s="11" t="s">
        <v>29</v>
      </c>
      <c r="E25" s="83" t="s">
        <v>9</v>
      </c>
      <c r="F25" s="84" t="s">
        <v>10</v>
      </c>
      <c r="G25" s="83" t="s">
        <v>11</v>
      </c>
      <c r="H25" s="84" t="s">
        <v>11</v>
      </c>
      <c r="I25" s="13" t="s">
        <v>27</v>
      </c>
      <c r="J25" s="83" t="s">
        <v>13</v>
      </c>
      <c r="K25" s="13" t="s">
        <v>52</v>
      </c>
      <c r="P25" t="s">
        <v>139</v>
      </c>
      <c r="Q25">
        <f t="shared" ref="Q25:Z25" si="4">SUM(B26:B27)</f>
        <v>2620</v>
      </c>
      <c r="R25">
        <f t="shared" si="4"/>
        <v>10050</v>
      </c>
      <c r="S25">
        <f t="shared" si="4"/>
        <v>60</v>
      </c>
      <c r="T25">
        <f t="shared" si="4"/>
        <v>0</v>
      </c>
      <c r="U25">
        <f t="shared" si="4"/>
        <v>0</v>
      </c>
      <c r="V25">
        <f t="shared" si="4"/>
        <v>0</v>
      </c>
      <c r="W25">
        <f t="shared" si="4"/>
        <v>0</v>
      </c>
      <c r="X25">
        <f t="shared" si="4"/>
        <v>12730</v>
      </c>
      <c r="Y25">
        <f t="shared" si="4"/>
        <v>10050</v>
      </c>
      <c r="Z25">
        <f t="shared" si="4"/>
        <v>22780</v>
      </c>
    </row>
    <row r="26" spans="1:26" ht="13.8" x14ac:dyDescent="0.25">
      <c r="A26" s="58" t="s">
        <v>15</v>
      </c>
      <c r="B26" s="26">
        <v>2620</v>
      </c>
      <c r="C26" s="27">
        <v>750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3370</v>
      </c>
      <c r="J26" s="27">
        <v>1670</v>
      </c>
      <c r="K26" s="28">
        <f>SUM(I26:J26)</f>
        <v>5040</v>
      </c>
      <c r="P26" t="s">
        <v>15</v>
      </c>
      <c r="U26"/>
    </row>
    <row r="27" spans="1:26" ht="13.8" x14ac:dyDescent="0.25">
      <c r="A27" s="59" t="s">
        <v>16</v>
      </c>
      <c r="B27" s="30">
        <v>0</v>
      </c>
      <c r="C27" s="31">
        <v>9300</v>
      </c>
      <c r="D27" s="30">
        <v>60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9360</v>
      </c>
      <c r="J27" s="31">
        <v>8380</v>
      </c>
      <c r="K27" s="32">
        <f>SUM(I27:J27)</f>
        <v>17740</v>
      </c>
      <c r="P27" t="s">
        <v>16</v>
      </c>
      <c r="U27"/>
    </row>
    <row r="28" spans="1:26" ht="13.8" x14ac:dyDescent="0.25">
      <c r="A28" s="58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7">
        <v>570</v>
      </c>
      <c r="K28" s="28">
        <f>SUM(I28:J28)</f>
        <v>570</v>
      </c>
      <c r="U28"/>
    </row>
    <row r="29" spans="1:26" ht="13.8" x14ac:dyDescent="0.25">
      <c r="A29" s="59" t="s">
        <v>18</v>
      </c>
      <c r="B29" s="30">
        <v>40</v>
      </c>
      <c r="C29" s="31">
        <v>0</v>
      </c>
      <c r="D29" s="30">
        <v>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40</v>
      </c>
      <c r="J29" s="31">
        <v>2170</v>
      </c>
      <c r="K29" s="32">
        <f t="shared" ref="K29:K35" si="5">SUM(I29:J29)</f>
        <v>2210</v>
      </c>
      <c r="P29" t="s">
        <v>140</v>
      </c>
      <c r="Q29">
        <f t="shared" ref="Q29:Z29" si="6">SUM(B28:B35)</f>
        <v>5600</v>
      </c>
      <c r="R29">
        <f t="shared" si="6"/>
        <v>3200</v>
      </c>
      <c r="S29">
        <f t="shared" si="6"/>
        <v>1210</v>
      </c>
      <c r="T29">
        <f t="shared" si="6"/>
        <v>5970</v>
      </c>
      <c r="U29">
        <f t="shared" si="6"/>
        <v>18850</v>
      </c>
      <c r="V29">
        <f t="shared" si="6"/>
        <v>16850</v>
      </c>
      <c r="W29">
        <f t="shared" si="6"/>
        <v>2570</v>
      </c>
      <c r="X29">
        <f t="shared" si="6"/>
        <v>54250</v>
      </c>
      <c r="Y29">
        <f t="shared" si="6"/>
        <v>13000</v>
      </c>
      <c r="Z29">
        <f t="shared" si="6"/>
        <v>67250</v>
      </c>
    </row>
    <row r="30" spans="1:26" ht="13.8" x14ac:dyDescent="0.25">
      <c r="A30" s="58" t="s">
        <v>19</v>
      </c>
      <c r="B30" s="26">
        <v>2070</v>
      </c>
      <c r="C30" s="27">
        <v>60</v>
      </c>
      <c r="D30" s="26">
        <v>0</v>
      </c>
      <c r="E30" s="27">
        <v>770</v>
      </c>
      <c r="F30" s="26">
        <v>0</v>
      </c>
      <c r="G30" s="27">
        <v>0</v>
      </c>
      <c r="H30" s="26">
        <v>0</v>
      </c>
      <c r="I30" s="28">
        <f>SUM(B30:H30)</f>
        <v>2900</v>
      </c>
      <c r="J30" s="27">
        <v>1440</v>
      </c>
      <c r="K30" s="28">
        <f t="shared" si="5"/>
        <v>4340</v>
      </c>
      <c r="P30" t="s">
        <v>17</v>
      </c>
      <c r="U30"/>
    </row>
    <row r="31" spans="1:26" ht="13.8" x14ac:dyDescent="0.25">
      <c r="A31" s="59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1">
        <v>430</v>
      </c>
      <c r="K31" s="68">
        <f t="shared" si="5"/>
        <v>430</v>
      </c>
      <c r="P31" t="s">
        <v>18</v>
      </c>
      <c r="U31"/>
    </row>
    <row r="32" spans="1:26" ht="13.8" x14ac:dyDescent="0.25">
      <c r="A32" s="58" t="s">
        <v>21</v>
      </c>
      <c r="B32" s="26">
        <v>630</v>
      </c>
      <c r="C32" s="27">
        <v>1940</v>
      </c>
      <c r="D32" s="26">
        <v>1190</v>
      </c>
      <c r="E32" s="27">
        <v>2530</v>
      </c>
      <c r="F32" s="26">
        <v>0</v>
      </c>
      <c r="G32" s="27">
        <v>0</v>
      </c>
      <c r="H32" s="26">
        <v>0</v>
      </c>
      <c r="I32" s="28">
        <f>SUM(B32:H32)</f>
        <v>6290</v>
      </c>
      <c r="J32" s="27">
        <v>2200</v>
      </c>
      <c r="K32" s="28">
        <f t="shared" si="5"/>
        <v>8490</v>
      </c>
      <c r="P32" t="s">
        <v>19</v>
      </c>
      <c r="U32"/>
    </row>
    <row r="33" spans="1:21" ht="13.8" x14ac:dyDescent="0.25">
      <c r="A33" s="59" t="s">
        <v>22</v>
      </c>
      <c r="B33" s="30">
        <v>0</v>
      </c>
      <c r="C33" s="31">
        <v>0</v>
      </c>
      <c r="D33" s="30">
        <v>0</v>
      </c>
      <c r="E33" s="31">
        <v>0</v>
      </c>
      <c r="F33" s="30">
        <v>0</v>
      </c>
      <c r="G33" s="31">
        <v>16850</v>
      </c>
      <c r="H33" s="30">
        <v>2570</v>
      </c>
      <c r="I33" s="32">
        <f>SUM(B33:H33)</f>
        <v>19420</v>
      </c>
      <c r="J33" s="31">
        <v>0</v>
      </c>
      <c r="K33" s="68">
        <f t="shared" si="5"/>
        <v>19420</v>
      </c>
      <c r="P33" t="s">
        <v>20</v>
      </c>
      <c r="U33"/>
    </row>
    <row r="34" spans="1:21" ht="13.8" x14ac:dyDescent="0.25">
      <c r="A34" s="58" t="s">
        <v>23</v>
      </c>
      <c r="B34" s="26">
        <v>1930</v>
      </c>
      <c r="C34" s="27">
        <v>1200</v>
      </c>
      <c r="D34" s="26">
        <v>20</v>
      </c>
      <c r="E34" s="27">
        <v>2670</v>
      </c>
      <c r="F34" s="26">
        <v>18850</v>
      </c>
      <c r="G34" s="27">
        <v>0</v>
      </c>
      <c r="H34" s="26">
        <v>0</v>
      </c>
      <c r="I34" s="28">
        <f>SUM(B34:H34)</f>
        <v>24670</v>
      </c>
      <c r="J34" s="27">
        <v>2670</v>
      </c>
      <c r="K34" s="28">
        <f t="shared" si="5"/>
        <v>27340</v>
      </c>
      <c r="P34" t="s">
        <v>21</v>
      </c>
      <c r="U34"/>
    </row>
    <row r="35" spans="1:21" ht="13.8" x14ac:dyDescent="0.25">
      <c r="A35" s="59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1">
        <v>3520</v>
      </c>
      <c r="K35" s="32">
        <f t="shared" si="5"/>
        <v>4450</v>
      </c>
      <c r="P35" t="s">
        <v>22</v>
      </c>
      <c r="U35"/>
    </row>
    <row r="36" spans="1:21" ht="13.8" x14ac:dyDescent="0.25">
      <c r="A36" s="176" t="s">
        <v>25</v>
      </c>
      <c r="B36" s="67">
        <v>8230</v>
      </c>
      <c r="C36" s="64">
        <f t="shared" ref="C36:H36" si="7">SUM(C26:C35)</f>
        <v>13250</v>
      </c>
      <c r="D36" s="67">
        <f t="shared" si="7"/>
        <v>1270</v>
      </c>
      <c r="E36" s="64">
        <f t="shared" si="7"/>
        <v>5970</v>
      </c>
      <c r="F36" s="67">
        <f t="shared" si="7"/>
        <v>18850</v>
      </c>
      <c r="G36" s="64">
        <f t="shared" si="7"/>
        <v>16850</v>
      </c>
      <c r="H36" s="67">
        <f t="shared" si="7"/>
        <v>2570</v>
      </c>
      <c r="I36" s="126">
        <v>66990</v>
      </c>
      <c r="J36" s="64">
        <v>23070</v>
      </c>
      <c r="K36" s="64">
        <v>90060</v>
      </c>
      <c r="P36" t="s">
        <v>23</v>
      </c>
      <c r="U36"/>
    </row>
    <row r="37" spans="1:21" ht="15" customHeight="1" x14ac:dyDescent="0.25">
      <c r="A37" s="128"/>
      <c r="I37" s="127"/>
      <c r="K37" s="16"/>
      <c r="P37" t="s">
        <v>24</v>
      </c>
      <c r="U37"/>
    </row>
    <row r="38" spans="1:2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U38"/>
    </row>
    <row r="39" spans="1:21" ht="15" x14ac:dyDescent="0.25">
      <c r="A39" t="s">
        <v>56</v>
      </c>
      <c r="B39" s="19"/>
      <c r="C39" s="19"/>
      <c r="D39" s="19"/>
      <c r="I39" s="16"/>
    </row>
    <row r="40" spans="1:21" ht="15.6" x14ac:dyDescent="0.3">
      <c r="A40" s="19" t="s">
        <v>58</v>
      </c>
      <c r="B40" s="19"/>
      <c r="C40" s="19"/>
      <c r="D40" s="19"/>
    </row>
    <row r="42" spans="1:21" x14ac:dyDescent="0.25">
      <c r="A42" s="79" t="s">
        <v>1</v>
      </c>
      <c r="B42" s="146"/>
      <c r="C42" s="79" t="s">
        <v>26</v>
      </c>
      <c r="D42" s="79" t="s">
        <v>6</v>
      </c>
      <c r="E42" s="79"/>
    </row>
    <row r="43" spans="1:21" x14ac:dyDescent="0.25">
      <c r="A43" s="83"/>
      <c r="B43" s="147" t="s">
        <v>2</v>
      </c>
      <c r="C43" s="83" t="s">
        <v>9</v>
      </c>
      <c r="D43" s="83" t="s">
        <v>13</v>
      </c>
      <c r="E43" s="13" t="s">
        <v>52</v>
      </c>
    </row>
    <row r="44" spans="1:21" ht="13.8" x14ac:dyDescent="0.25">
      <c r="A44" s="58" t="s">
        <v>51</v>
      </c>
      <c r="B44" s="26">
        <v>1520</v>
      </c>
      <c r="C44" s="71">
        <v>0</v>
      </c>
      <c r="D44" s="71">
        <v>0</v>
      </c>
      <c r="E44" s="28">
        <f>SUM(B44:D44)</f>
        <v>1520</v>
      </c>
    </row>
    <row r="45" spans="1:21" ht="13.8" x14ac:dyDescent="0.25">
      <c r="A45" s="69" t="s">
        <v>44</v>
      </c>
      <c r="B45" s="30">
        <v>3680</v>
      </c>
      <c r="C45" s="31">
        <v>0</v>
      </c>
      <c r="D45" s="72">
        <v>100750</v>
      </c>
      <c r="E45" s="44">
        <f t="shared" ref="E45:E51" si="8">SUM(B45:D45)</f>
        <v>104430</v>
      </c>
    </row>
    <row r="46" spans="1:21" ht="13.8" x14ac:dyDescent="0.25">
      <c r="A46" s="58" t="s">
        <v>45</v>
      </c>
      <c r="B46" s="26">
        <v>19470</v>
      </c>
      <c r="C46" s="27">
        <v>0</v>
      </c>
      <c r="D46" s="27">
        <v>8830</v>
      </c>
      <c r="E46" s="28">
        <f t="shared" si="8"/>
        <v>28300</v>
      </c>
      <c r="F46" s="16"/>
    </row>
    <row r="47" spans="1:21" ht="13.8" x14ac:dyDescent="0.25">
      <c r="A47" s="69" t="s">
        <v>46</v>
      </c>
      <c r="B47" s="30">
        <v>2420</v>
      </c>
      <c r="C47" s="31">
        <v>0</v>
      </c>
      <c r="D47" s="31">
        <v>13830</v>
      </c>
      <c r="E47" s="44">
        <f t="shared" si="8"/>
        <v>16250</v>
      </c>
      <c r="F47" s="16"/>
    </row>
    <row r="48" spans="1:21" ht="13.8" x14ac:dyDescent="0.25">
      <c r="A48" s="58" t="s">
        <v>47</v>
      </c>
      <c r="B48" s="26">
        <v>7000</v>
      </c>
      <c r="C48" s="27">
        <v>0</v>
      </c>
      <c r="D48" s="27">
        <v>47480</v>
      </c>
      <c r="E48" s="28">
        <f t="shared" si="8"/>
        <v>54480</v>
      </c>
      <c r="F48" s="16"/>
    </row>
    <row r="49" spans="1:6" ht="13.8" x14ac:dyDescent="0.25">
      <c r="A49" s="69" t="s">
        <v>48</v>
      </c>
      <c r="B49" s="30">
        <v>14140</v>
      </c>
      <c r="C49" s="31">
        <v>5500</v>
      </c>
      <c r="D49" s="31">
        <v>36240</v>
      </c>
      <c r="E49" s="44">
        <f t="shared" si="8"/>
        <v>55880</v>
      </c>
      <c r="F49" s="16"/>
    </row>
    <row r="50" spans="1:6" ht="13.8" x14ac:dyDescent="0.25">
      <c r="A50" s="58" t="s">
        <v>49</v>
      </c>
      <c r="B50" s="26">
        <v>11570</v>
      </c>
      <c r="C50" s="27">
        <v>0</v>
      </c>
      <c r="D50" s="27">
        <v>55760</v>
      </c>
      <c r="E50" s="28">
        <f t="shared" si="8"/>
        <v>67330</v>
      </c>
      <c r="F50" s="16"/>
    </row>
    <row r="51" spans="1:6" ht="13.8" x14ac:dyDescent="0.25">
      <c r="A51" s="69" t="s">
        <v>50</v>
      </c>
      <c r="B51" s="30">
        <v>17950</v>
      </c>
      <c r="C51" s="31">
        <v>0</v>
      </c>
      <c r="D51" s="31">
        <v>15340</v>
      </c>
      <c r="E51" s="44">
        <f t="shared" si="8"/>
        <v>33290</v>
      </c>
      <c r="F51" s="16"/>
    </row>
    <row r="52" spans="1:6" ht="13.8" x14ac:dyDescent="0.25">
      <c r="A52" s="175" t="s">
        <v>25</v>
      </c>
      <c r="B52" s="63">
        <v>77740</v>
      </c>
      <c r="C52" s="64">
        <f>SUM(C45:C51)</f>
        <v>5500</v>
      </c>
      <c r="D52" s="64">
        <f>SUM(D45:D51)</f>
        <v>278230</v>
      </c>
      <c r="E52" s="64">
        <v>361470</v>
      </c>
      <c r="F52" s="16"/>
    </row>
    <row r="53" spans="1:6" x14ac:dyDescent="0.25">
      <c r="F53" s="16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A2" sqref="A2:O36"/>
    </sheetView>
  </sheetViews>
  <sheetFormatPr defaultRowHeight="13.2" x14ac:dyDescent="0.25"/>
  <cols>
    <col min="1" max="1" width="23.6640625" customWidth="1"/>
    <col min="16" max="20" width="9.88671875" customWidth="1"/>
    <col min="21" max="21" width="9.88671875" style="194" customWidth="1"/>
    <col min="22" max="24" width="9.88671875" customWidth="1"/>
    <col min="25" max="26" width="10.88671875" customWidth="1"/>
  </cols>
  <sheetData>
    <row r="1" spans="1:26" ht="15" x14ac:dyDescent="0.25">
      <c r="A1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26" ht="15.6" x14ac:dyDescent="0.3">
      <c r="A2" s="19" t="s">
        <v>84</v>
      </c>
      <c r="B2" s="4"/>
      <c r="C2" s="4"/>
      <c r="D2" s="4"/>
      <c r="E2" s="4"/>
      <c r="F2" s="4"/>
      <c r="G2" s="4"/>
      <c r="H2" s="4"/>
      <c r="I2" s="4"/>
      <c r="J2" s="4"/>
      <c r="P2" t="s">
        <v>144</v>
      </c>
      <c r="Q2" t="s">
        <v>145</v>
      </c>
      <c r="R2" t="s">
        <v>146</v>
      </c>
      <c r="S2" t="s">
        <v>147</v>
      </c>
      <c r="T2" t="s">
        <v>148</v>
      </c>
      <c r="U2" t="s">
        <v>149</v>
      </c>
      <c r="V2" t="s">
        <v>150</v>
      </c>
      <c r="W2" t="s">
        <v>151</v>
      </c>
      <c r="X2" t="s">
        <v>152</v>
      </c>
      <c r="Y2" t="s">
        <v>153</v>
      </c>
      <c r="Z2" t="s">
        <v>154</v>
      </c>
    </row>
    <row r="3" spans="1:26" ht="13.8" x14ac:dyDescent="0.25">
      <c r="A3" s="4"/>
      <c r="B3" s="4"/>
      <c r="C3" s="4"/>
      <c r="D3" s="4"/>
      <c r="E3" s="4"/>
      <c r="F3" s="4"/>
      <c r="G3" s="4"/>
      <c r="H3" s="4"/>
      <c r="I3" s="4"/>
      <c r="J3" s="4"/>
      <c r="S3" t="s">
        <v>2</v>
      </c>
      <c r="U3"/>
      <c r="X3" t="s">
        <v>0</v>
      </c>
    </row>
    <row r="4" spans="1:26" x14ac:dyDescent="0.25">
      <c r="A4" s="55"/>
      <c r="B4" s="56"/>
      <c r="C4" s="55"/>
      <c r="D4" s="56" t="s">
        <v>2</v>
      </c>
      <c r="E4" s="55"/>
      <c r="F4" s="56"/>
      <c r="G4" s="55"/>
      <c r="H4" s="56"/>
      <c r="I4" s="57" t="s">
        <v>0</v>
      </c>
      <c r="J4" s="56"/>
      <c r="K4" s="55"/>
      <c r="Q4" t="s">
        <v>2</v>
      </c>
      <c r="R4" t="s">
        <v>2</v>
      </c>
      <c r="S4" t="s">
        <v>28</v>
      </c>
      <c r="T4" t="s">
        <v>26</v>
      </c>
      <c r="U4"/>
      <c r="V4" t="s">
        <v>3</v>
      </c>
      <c r="W4" t="s">
        <v>4</v>
      </c>
      <c r="X4" t="s">
        <v>5</v>
      </c>
      <c r="Y4" t="s">
        <v>6</v>
      </c>
    </row>
    <row r="5" spans="1:26" x14ac:dyDescent="0.25">
      <c r="A5" s="81" t="s">
        <v>1</v>
      </c>
      <c r="B5" s="1" t="s">
        <v>2</v>
      </c>
      <c r="C5" s="2" t="s">
        <v>2</v>
      </c>
      <c r="D5" s="1" t="s">
        <v>28</v>
      </c>
      <c r="E5" s="2" t="s">
        <v>26</v>
      </c>
      <c r="F5" s="1"/>
      <c r="G5" s="2" t="s">
        <v>3</v>
      </c>
      <c r="H5" s="1" t="s">
        <v>4</v>
      </c>
      <c r="I5" s="3" t="s">
        <v>5</v>
      </c>
      <c r="J5" s="1" t="s">
        <v>6</v>
      </c>
      <c r="K5" s="2"/>
      <c r="Q5" t="s">
        <v>7</v>
      </c>
      <c r="R5" t="s">
        <v>8</v>
      </c>
      <c r="S5" t="s">
        <v>29</v>
      </c>
      <c r="T5" t="s">
        <v>9</v>
      </c>
      <c r="U5" t="s">
        <v>10</v>
      </c>
      <c r="V5" t="s">
        <v>11</v>
      </c>
      <c r="W5" t="s">
        <v>11</v>
      </c>
      <c r="X5" t="s">
        <v>12</v>
      </c>
      <c r="Y5" t="s">
        <v>13</v>
      </c>
      <c r="Z5" t="s">
        <v>52</v>
      </c>
    </row>
    <row r="6" spans="1:26" x14ac:dyDescent="0.25">
      <c r="A6" s="12"/>
      <c r="B6" s="11" t="s">
        <v>7</v>
      </c>
      <c r="C6" s="12" t="s">
        <v>8</v>
      </c>
      <c r="D6" s="11" t="s">
        <v>29</v>
      </c>
      <c r="E6" s="12" t="s">
        <v>9</v>
      </c>
      <c r="F6" s="11" t="s">
        <v>10</v>
      </c>
      <c r="G6" s="12" t="s">
        <v>11</v>
      </c>
      <c r="H6" s="11" t="s">
        <v>11</v>
      </c>
      <c r="I6" s="13" t="s">
        <v>12</v>
      </c>
      <c r="J6" s="11" t="s">
        <v>13</v>
      </c>
      <c r="K6" s="13" t="s">
        <v>14</v>
      </c>
      <c r="P6" t="s">
        <v>139</v>
      </c>
      <c r="Q6">
        <f t="shared" ref="Q6:Z6" si="0">SUM(B7:B8)</f>
        <v>15250</v>
      </c>
      <c r="R6">
        <f t="shared" si="0"/>
        <v>44900</v>
      </c>
      <c r="S6">
        <f t="shared" si="0"/>
        <v>1650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61800</v>
      </c>
      <c r="Y6">
        <f t="shared" si="0"/>
        <v>81350</v>
      </c>
      <c r="Z6">
        <f t="shared" si="0"/>
        <v>143150</v>
      </c>
    </row>
    <row r="7" spans="1:26" ht="13.8" x14ac:dyDescent="0.25">
      <c r="A7" s="58" t="s">
        <v>15</v>
      </c>
      <c r="B7" s="26">
        <v>15250</v>
      </c>
      <c r="C7" s="27">
        <v>5800</v>
      </c>
      <c r="D7" s="26">
        <v>150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21200</v>
      </c>
      <c r="J7" s="26">
        <v>17400</v>
      </c>
      <c r="K7" s="28">
        <f t="shared" ref="K7:K17" si="1">SUM(I7:J7)</f>
        <v>38600</v>
      </c>
      <c r="P7" t="s">
        <v>15</v>
      </c>
      <c r="U7"/>
    </row>
    <row r="8" spans="1:26" ht="13.8" x14ac:dyDescent="0.25">
      <c r="A8" s="59" t="s">
        <v>16</v>
      </c>
      <c r="B8" s="30">
        <v>0</v>
      </c>
      <c r="C8" s="31">
        <v>39100</v>
      </c>
      <c r="D8" s="30">
        <v>1500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40600</v>
      </c>
      <c r="J8" s="30">
        <v>63950</v>
      </c>
      <c r="K8" s="44">
        <f t="shared" si="1"/>
        <v>104550</v>
      </c>
      <c r="P8" t="s">
        <v>16</v>
      </c>
      <c r="U8"/>
    </row>
    <row r="9" spans="1:26" ht="13.8" x14ac:dyDescent="0.25">
      <c r="A9" s="58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4150</v>
      </c>
      <c r="K9" s="28">
        <f t="shared" si="1"/>
        <v>4150</v>
      </c>
      <c r="U9"/>
    </row>
    <row r="10" spans="1:26" ht="13.8" x14ac:dyDescent="0.25">
      <c r="A10" s="59" t="s">
        <v>18</v>
      </c>
      <c r="B10" s="30">
        <v>650</v>
      </c>
      <c r="C10" s="31">
        <v>0</v>
      </c>
      <c r="D10" s="30">
        <v>1750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2400</v>
      </c>
      <c r="J10" s="30">
        <v>23250</v>
      </c>
      <c r="K10" s="44">
        <f t="shared" si="1"/>
        <v>25650</v>
      </c>
      <c r="P10" t="s">
        <v>140</v>
      </c>
      <c r="Q10">
        <f t="shared" ref="Q10:Z10" si="2">SUM(B9:B16)</f>
        <v>58250</v>
      </c>
      <c r="R10">
        <f t="shared" si="2"/>
        <v>30100</v>
      </c>
      <c r="S10">
        <f t="shared" si="2"/>
        <v>12200</v>
      </c>
      <c r="T10">
        <f t="shared" si="2"/>
        <v>61050</v>
      </c>
      <c r="U10">
        <f t="shared" si="2"/>
        <v>119900</v>
      </c>
      <c r="V10">
        <f t="shared" si="2"/>
        <v>104750</v>
      </c>
      <c r="W10">
        <f t="shared" si="2"/>
        <v>17900</v>
      </c>
      <c r="X10">
        <f t="shared" si="2"/>
        <v>404150</v>
      </c>
      <c r="Y10">
        <f t="shared" si="2"/>
        <v>144850</v>
      </c>
      <c r="Z10">
        <f t="shared" si="2"/>
        <v>549000</v>
      </c>
    </row>
    <row r="11" spans="1:26" ht="13.8" x14ac:dyDescent="0.25">
      <c r="A11" s="58" t="s">
        <v>19</v>
      </c>
      <c r="B11" s="26">
        <v>24250</v>
      </c>
      <c r="C11" s="27">
        <v>1350</v>
      </c>
      <c r="D11" s="26">
        <v>200</v>
      </c>
      <c r="E11" s="27">
        <v>9150</v>
      </c>
      <c r="F11" s="26">
        <v>0</v>
      </c>
      <c r="G11" s="27">
        <v>0</v>
      </c>
      <c r="H11" s="26">
        <v>0</v>
      </c>
      <c r="I11" s="28">
        <f>SUM(B11:H11)</f>
        <v>34950</v>
      </c>
      <c r="J11" s="26">
        <v>21650</v>
      </c>
      <c r="K11" s="28">
        <f>SUM(I11:J11)</f>
        <v>56600</v>
      </c>
      <c r="P11" t="s">
        <v>17</v>
      </c>
      <c r="U11"/>
    </row>
    <row r="12" spans="1:26" ht="13.8" x14ac:dyDescent="0.25">
      <c r="A12" s="59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5150</v>
      </c>
      <c r="K12" s="44">
        <f t="shared" si="1"/>
        <v>5150</v>
      </c>
      <c r="P12" t="s">
        <v>18</v>
      </c>
      <c r="U12"/>
    </row>
    <row r="13" spans="1:26" ht="13.8" x14ac:dyDescent="0.25">
      <c r="A13" s="58" t="s">
        <v>21</v>
      </c>
      <c r="B13" s="26">
        <v>6300</v>
      </c>
      <c r="C13" s="27">
        <v>19350</v>
      </c>
      <c r="D13" s="26">
        <v>9750</v>
      </c>
      <c r="E13" s="27">
        <v>27200</v>
      </c>
      <c r="F13" s="26">
        <v>0</v>
      </c>
      <c r="G13" s="27">
        <v>0</v>
      </c>
      <c r="H13" s="26">
        <v>0</v>
      </c>
      <c r="I13" s="28">
        <f>SUM(B13:H13)</f>
        <v>62600</v>
      </c>
      <c r="J13" s="26">
        <v>29000</v>
      </c>
      <c r="K13" s="28">
        <f t="shared" si="1"/>
        <v>91600</v>
      </c>
      <c r="P13" t="s">
        <v>19</v>
      </c>
      <c r="U13"/>
    </row>
    <row r="14" spans="1:26" ht="13.8" x14ac:dyDescent="0.25">
      <c r="A14" s="59" t="s">
        <v>22</v>
      </c>
      <c r="B14" s="30">
        <v>0</v>
      </c>
      <c r="C14" s="31">
        <v>0</v>
      </c>
      <c r="D14" s="30">
        <v>0</v>
      </c>
      <c r="E14" s="31">
        <v>0</v>
      </c>
      <c r="F14" s="30">
        <v>0</v>
      </c>
      <c r="G14" s="31">
        <v>104750</v>
      </c>
      <c r="H14" s="30">
        <v>17900</v>
      </c>
      <c r="I14" s="34">
        <f>SUM(B14:H14)</f>
        <v>122650</v>
      </c>
      <c r="J14" s="35">
        <v>0</v>
      </c>
      <c r="K14" s="65">
        <f t="shared" si="1"/>
        <v>122650</v>
      </c>
      <c r="P14" t="s">
        <v>20</v>
      </c>
      <c r="U14"/>
    </row>
    <row r="15" spans="1:26" ht="13.8" x14ac:dyDescent="0.25">
      <c r="A15" s="58" t="s">
        <v>23</v>
      </c>
      <c r="B15" s="26">
        <v>24300</v>
      </c>
      <c r="C15" s="27">
        <v>9400</v>
      </c>
      <c r="D15" s="26">
        <v>500</v>
      </c>
      <c r="E15" s="27">
        <v>24700</v>
      </c>
      <c r="F15" s="26">
        <v>119900</v>
      </c>
      <c r="G15" s="27">
        <v>0</v>
      </c>
      <c r="H15" s="26">
        <v>0</v>
      </c>
      <c r="I15" s="37">
        <f>SUM(B15:H15)</f>
        <v>178800</v>
      </c>
      <c r="J15" s="27">
        <v>24450</v>
      </c>
      <c r="K15" s="66">
        <f t="shared" si="1"/>
        <v>203250</v>
      </c>
      <c r="P15" t="s">
        <v>21</v>
      </c>
      <c r="U15"/>
    </row>
    <row r="16" spans="1:26" ht="13.8" x14ac:dyDescent="0.25">
      <c r="A16" s="59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37200</v>
      </c>
      <c r="K16" s="44">
        <f t="shared" si="1"/>
        <v>39950</v>
      </c>
      <c r="P16" t="s">
        <v>22</v>
      </c>
      <c r="U16"/>
    </row>
    <row r="17" spans="1:26" ht="13.8" x14ac:dyDescent="0.25">
      <c r="A17" s="175" t="s">
        <v>25</v>
      </c>
      <c r="B17" s="67">
        <f t="shared" ref="B17:H17" si="3">SUM(B7:B16)</f>
        <v>73500</v>
      </c>
      <c r="C17" s="64">
        <f t="shared" si="3"/>
        <v>75000</v>
      </c>
      <c r="D17" s="67">
        <f t="shared" si="3"/>
        <v>13850</v>
      </c>
      <c r="E17" s="64">
        <f t="shared" si="3"/>
        <v>61050</v>
      </c>
      <c r="F17" s="67">
        <f t="shared" si="3"/>
        <v>119900</v>
      </c>
      <c r="G17" s="64">
        <f t="shared" si="3"/>
        <v>104750</v>
      </c>
      <c r="H17" s="64">
        <f t="shared" si="3"/>
        <v>17900</v>
      </c>
      <c r="I17" s="64">
        <f>SUM(I7:I16)</f>
        <v>465950</v>
      </c>
      <c r="J17" s="67">
        <f>SUM(J7:J16)</f>
        <v>226200</v>
      </c>
      <c r="K17" s="64">
        <f t="shared" si="1"/>
        <v>692150</v>
      </c>
      <c r="P17" t="s">
        <v>23</v>
      </c>
      <c r="U17"/>
    </row>
    <row r="18" spans="1:26" x14ac:dyDescent="0.25">
      <c r="P18" t="s">
        <v>24</v>
      </c>
      <c r="U18"/>
    </row>
    <row r="19" spans="1:26" x14ac:dyDescent="0.25">
      <c r="U19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U20"/>
    </row>
    <row r="21" spans="1:26" ht="15.6" x14ac:dyDescent="0.3">
      <c r="A21" s="19" t="s">
        <v>59</v>
      </c>
      <c r="B21" s="4"/>
      <c r="C21" s="4"/>
      <c r="D21" s="4"/>
      <c r="E21" s="4"/>
      <c r="F21" s="4"/>
      <c r="G21" s="4"/>
      <c r="H21" s="4"/>
      <c r="I21" s="4"/>
      <c r="J21" s="4"/>
      <c r="K21" s="4"/>
      <c r="U21"/>
    </row>
    <row r="22" spans="1:26" ht="13.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S22" t="s">
        <v>2</v>
      </c>
      <c r="U22"/>
      <c r="X22" t="s">
        <v>0</v>
      </c>
    </row>
    <row r="23" spans="1:26" x14ac:dyDescent="0.25">
      <c r="A23" s="79"/>
      <c r="B23" s="80"/>
      <c r="C23" s="79"/>
      <c r="D23" s="56" t="s">
        <v>2</v>
      </c>
      <c r="E23" s="79"/>
      <c r="F23" s="80"/>
      <c r="G23" s="79"/>
      <c r="H23" s="80"/>
      <c r="I23" s="57" t="s">
        <v>0</v>
      </c>
      <c r="J23" s="79"/>
      <c r="K23" s="79"/>
      <c r="Q23" t="s">
        <v>2</v>
      </c>
      <c r="R23" t="s">
        <v>2</v>
      </c>
      <c r="S23" t="s">
        <v>28</v>
      </c>
      <c r="T23" t="s">
        <v>26</v>
      </c>
      <c r="U23"/>
      <c r="V23" t="s">
        <v>3</v>
      </c>
      <c r="W23" t="s">
        <v>4</v>
      </c>
      <c r="X23" t="s">
        <v>5</v>
      </c>
      <c r="Y23" t="s">
        <v>6</v>
      </c>
    </row>
    <row r="24" spans="1:26" x14ac:dyDescent="0.25">
      <c r="A24" s="81" t="s">
        <v>1</v>
      </c>
      <c r="B24" s="82" t="s">
        <v>2</v>
      </c>
      <c r="C24" s="81" t="s">
        <v>2</v>
      </c>
      <c r="D24" s="1" t="s">
        <v>28</v>
      </c>
      <c r="E24" s="81" t="s">
        <v>26</v>
      </c>
      <c r="F24" s="82"/>
      <c r="G24" s="81" t="s">
        <v>3</v>
      </c>
      <c r="H24" s="82" t="s">
        <v>4</v>
      </c>
      <c r="I24" s="3" t="s">
        <v>5</v>
      </c>
      <c r="J24" s="81" t="s">
        <v>6</v>
      </c>
      <c r="K24" s="81"/>
      <c r="Q24" t="s">
        <v>7</v>
      </c>
      <c r="R24" t="s">
        <v>8</v>
      </c>
      <c r="S24" t="s">
        <v>29</v>
      </c>
      <c r="T24" t="s">
        <v>9</v>
      </c>
      <c r="U24" t="s">
        <v>10</v>
      </c>
      <c r="V24" t="s">
        <v>11</v>
      </c>
      <c r="W24" t="s">
        <v>11</v>
      </c>
      <c r="X24" t="s">
        <v>12</v>
      </c>
      <c r="Y24" t="s">
        <v>13</v>
      </c>
      <c r="Z24" t="s">
        <v>52</v>
      </c>
    </row>
    <row r="25" spans="1:26" x14ac:dyDescent="0.25">
      <c r="A25" s="83"/>
      <c r="B25" s="84" t="s">
        <v>7</v>
      </c>
      <c r="C25" s="83" t="s">
        <v>8</v>
      </c>
      <c r="D25" s="11" t="s">
        <v>29</v>
      </c>
      <c r="E25" s="83" t="s">
        <v>9</v>
      </c>
      <c r="F25" s="84" t="s">
        <v>10</v>
      </c>
      <c r="G25" s="83" t="s">
        <v>11</v>
      </c>
      <c r="H25" s="84" t="s">
        <v>11</v>
      </c>
      <c r="I25" s="13" t="s">
        <v>27</v>
      </c>
      <c r="J25" s="83" t="s">
        <v>13</v>
      </c>
      <c r="K25" s="13" t="s">
        <v>14</v>
      </c>
      <c r="P25" t="s">
        <v>139</v>
      </c>
      <c r="Q25">
        <f t="shared" ref="Q25:Z25" si="4">SUM(B26:B27)</f>
        <v>1770</v>
      </c>
      <c r="R25">
        <f t="shared" si="4"/>
        <v>7800</v>
      </c>
      <c r="S25">
        <f t="shared" si="4"/>
        <v>260</v>
      </c>
      <c r="T25">
        <f t="shared" si="4"/>
        <v>0</v>
      </c>
      <c r="U25">
        <f t="shared" si="4"/>
        <v>0</v>
      </c>
      <c r="V25">
        <f t="shared" si="4"/>
        <v>0</v>
      </c>
      <c r="W25">
        <f t="shared" si="4"/>
        <v>0</v>
      </c>
      <c r="X25">
        <f t="shared" si="4"/>
        <v>9830</v>
      </c>
      <c r="Y25">
        <f t="shared" si="4"/>
        <v>9670</v>
      </c>
      <c r="Z25">
        <f t="shared" si="4"/>
        <v>19500</v>
      </c>
    </row>
    <row r="26" spans="1:26" ht="13.8" x14ac:dyDescent="0.25">
      <c r="A26" s="58" t="s">
        <v>15</v>
      </c>
      <c r="B26" s="26">
        <v>1770</v>
      </c>
      <c r="C26" s="27">
        <v>540</v>
      </c>
      <c r="D26" s="26">
        <v>20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2330</v>
      </c>
      <c r="J26" s="27">
        <v>1680</v>
      </c>
      <c r="K26" s="28">
        <f>SUM(I26:J26)</f>
        <v>4010</v>
      </c>
      <c r="P26" t="s">
        <v>15</v>
      </c>
      <c r="U26"/>
    </row>
    <row r="27" spans="1:26" ht="13.8" x14ac:dyDescent="0.25">
      <c r="A27" s="59" t="s">
        <v>16</v>
      </c>
      <c r="B27" s="30">
        <v>0</v>
      </c>
      <c r="C27" s="31">
        <v>7260</v>
      </c>
      <c r="D27" s="30">
        <v>240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7500</v>
      </c>
      <c r="J27" s="31">
        <v>7990</v>
      </c>
      <c r="K27" s="32">
        <f>SUM(I27:J27)</f>
        <v>15490</v>
      </c>
      <c r="P27" t="s">
        <v>16</v>
      </c>
      <c r="U27"/>
    </row>
    <row r="28" spans="1:26" ht="13.8" x14ac:dyDescent="0.25">
      <c r="A28" s="58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7">
        <v>570</v>
      </c>
      <c r="K28" s="28">
        <f>SUM(I28:J28)</f>
        <v>570</v>
      </c>
      <c r="U28"/>
    </row>
    <row r="29" spans="1:26" ht="13.8" x14ac:dyDescent="0.25">
      <c r="A29" s="59" t="s">
        <v>18</v>
      </c>
      <c r="B29" s="30">
        <v>40</v>
      </c>
      <c r="C29" s="31">
        <v>0</v>
      </c>
      <c r="D29" s="30">
        <v>110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150</v>
      </c>
      <c r="J29" s="31">
        <v>2080</v>
      </c>
      <c r="K29" s="32">
        <f t="shared" ref="K29:K35" si="5">SUM(I29:J29)</f>
        <v>2230</v>
      </c>
      <c r="P29" t="s">
        <v>140</v>
      </c>
      <c r="Q29">
        <f t="shared" ref="Q29:Z29" si="6">SUM(B28:B35)</f>
        <v>6340</v>
      </c>
      <c r="R29">
        <f t="shared" si="6"/>
        <v>3990</v>
      </c>
      <c r="S29">
        <f t="shared" si="6"/>
        <v>890</v>
      </c>
      <c r="T29">
        <f t="shared" si="6"/>
        <v>5910</v>
      </c>
      <c r="U29">
        <f t="shared" si="6"/>
        <v>18230</v>
      </c>
      <c r="V29">
        <f t="shared" si="6"/>
        <v>17410</v>
      </c>
      <c r="W29">
        <f t="shared" si="6"/>
        <v>2450</v>
      </c>
      <c r="X29">
        <f t="shared" si="6"/>
        <v>55220</v>
      </c>
      <c r="Y29">
        <f t="shared" si="6"/>
        <v>13130</v>
      </c>
      <c r="Z29">
        <f t="shared" si="6"/>
        <v>68350</v>
      </c>
    </row>
    <row r="30" spans="1:26" ht="13.8" x14ac:dyDescent="0.25">
      <c r="A30" s="58" t="s">
        <v>19</v>
      </c>
      <c r="B30" s="26">
        <v>2250</v>
      </c>
      <c r="C30" s="27">
        <v>120</v>
      </c>
      <c r="D30" s="26">
        <v>0</v>
      </c>
      <c r="E30" s="27">
        <v>790</v>
      </c>
      <c r="F30" s="26">
        <v>0</v>
      </c>
      <c r="G30" s="27">
        <v>0</v>
      </c>
      <c r="H30" s="26">
        <v>0</v>
      </c>
      <c r="I30" s="28">
        <f>SUM(B30:H30)</f>
        <v>3160</v>
      </c>
      <c r="J30" s="27">
        <v>1560</v>
      </c>
      <c r="K30" s="28">
        <f t="shared" si="5"/>
        <v>4720</v>
      </c>
      <c r="P30" t="s">
        <v>17</v>
      </c>
      <c r="U30"/>
    </row>
    <row r="31" spans="1:26" ht="13.8" x14ac:dyDescent="0.25">
      <c r="A31" s="59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1">
        <v>410</v>
      </c>
      <c r="K31" s="68">
        <f t="shared" si="5"/>
        <v>410</v>
      </c>
      <c r="P31" t="s">
        <v>18</v>
      </c>
      <c r="U31"/>
    </row>
    <row r="32" spans="1:26" ht="13.8" x14ac:dyDescent="0.25">
      <c r="A32" s="58" t="s">
        <v>21</v>
      </c>
      <c r="B32" s="26">
        <v>680</v>
      </c>
      <c r="C32" s="27">
        <v>2410</v>
      </c>
      <c r="D32" s="26">
        <v>740</v>
      </c>
      <c r="E32" s="27">
        <v>2480</v>
      </c>
      <c r="F32" s="26">
        <v>0</v>
      </c>
      <c r="G32" s="27">
        <v>0</v>
      </c>
      <c r="H32" s="26">
        <v>0</v>
      </c>
      <c r="I32" s="28">
        <f>SUM(B32:H32)</f>
        <v>6310</v>
      </c>
      <c r="J32" s="27">
        <v>2250</v>
      </c>
      <c r="K32" s="28">
        <f t="shared" si="5"/>
        <v>8560</v>
      </c>
      <c r="P32" t="s">
        <v>19</v>
      </c>
      <c r="U32"/>
    </row>
    <row r="33" spans="1:21" ht="13.8" x14ac:dyDescent="0.25">
      <c r="A33" s="59" t="s">
        <v>22</v>
      </c>
      <c r="B33" s="30">
        <v>0</v>
      </c>
      <c r="C33" s="31">
        <v>0</v>
      </c>
      <c r="D33" s="30">
        <v>0</v>
      </c>
      <c r="E33" s="31">
        <v>0</v>
      </c>
      <c r="F33" s="30">
        <v>0</v>
      </c>
      <c r="G33" s="31">
        <v>17410</v>
      </c>
      <c r="H33" s="30">
        <v>2450</v>
      </c>
      <c r="I33" s="32">
        <f>SUM(B33:H33)</f>
        <v>19860</v>
      </c>
      <c r="J33" s="31">
        <v>0</v>
      </c>
      <c r="K33" s="68">
        <f t="shared" si="5"/>
        <v>19860</v>
      </c>
      <c r="P33" t="s">
        <v>20</v>
      </c>
      <c r="U33"/>
    </row>
    <row r="34" spans="1:21" ht="13.8" x14ac:dyDescent="0.25">
      <c r="A34" s="58" t="s">
        <v>23</v>
      </c>
      <c r="B34" s="26">
        <v>2440</v>
      </c>
      <c r="C34" s="27">
        <v>1460</v>
      </c>
      <c r="D34" s="26">
        <v>40</v>
      </c>
      <c r="E34" s="27">
        <v>2640</v>
      </c>
      <c r="F34" s="26">
        <v>18230</v>
      </c>
      <c r="G34" s="27">
        <v>0</v>
      </c>
      <c r="H34" s="26">
        <v>0</v>
      </c>
      <c r="I34" s="28">
        <f>SUM(B34:H34)</f>
        <v>24810</v>
      </c>
      <c r="J34" s="27">
        <v>2580</v>
      </c>
      <c r="K34" s="28">
        <f t="shared" si="5"/>
        <v>27390</v>
      </c>
      <c r="P34" t="s">
        <v>21</v>
      </c>
      <c r="U34"/>
    </row>
    <row r="35" spans="1:21" ht="13.8" x14ac:dyDescent="0.25">
      <c r="A35" s="59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1">
        <v>3680</v>
      </c>
      <c r="K35" s="32">
        <f t="shared" si="5"/>
        <v>4610</v>
      </c>
      <c r="P35" t="s">
        <v>22</v>
      </c>
      <c r="U35"/>
    </row>
    <row r="36" spans="1:21" ht="13.8" x14ac:dyDescent="0.25">
      <c r="A36" s="175" t="s">
        <v>25</v>
      </c>
      <c r="B36" s="67">
        <f t="shared" ref="B36:K36" si="7">SUM(B26:B35)</f>
        <v>8110</v>
      </c>
      <c r="C36" s="64">
        <f t="shared" si="7"/>
        <v>11790</v>
      </c>
      <c r="D36" s="67">
        <f t="shared" si="7"/>
        <v>1150</v>
      </c>
      <c r="E36" s="64">
        <f t="shared" si="7"/>
        <v>5910</v>
      </c>
      <c r="F36" s="67">
        <f t="shared" si="7"/>
        <v>18230</v>
      </c>
      <c r="G36" s="64">
        <f t="shared" si="7"/>
        <v>17410</v>
      </c>
      <c r="H36" s="67">
        <f t="shared" si="7"/>
        <v>2450</v>
      </c>
      <c r="I36" s="64">
        <f t="shared" si="7"/>
        <v>65050</v>
      </c>
      <c r="J36" s="64">
        <f t="shared" si="7"/>
        <v>22800</v>
      </c>
      <c r="K36" s="64">
        <f t="shared" si="7"/>
        <v>87850</v>
      </c>
      <c r="P36" t="s">
        <v>23</v>
      </c>
      <c r="U36"/>
    </row>
    <row r="37" spans="1:21" x14ac:dyDescent="0.25">
      <c r="P37" t="s">
        <v>24</v>
      </c>
      <c r="U37"/>
    </row>
    <row r="38" spans="1:21" x14ac:dyDescent="0.25">
      <c r="U38"/>
    </row>
    <row r="39" spans="1:21" ht="15" x14ac:dyDescent="0.25">
      <c r="A39" t="s">
        <v>55</v>
      </c>
      <c r="B39" s="19"/>
      <c r="C39" s="19"/>
      <c r="D39" s="19"/>
    </row>
    <row r="40" spans="1:21" ht="15.6" x14ac:dyDescent="0.3">
      <c r="A40" s="19" t="s">
        <v>60</v>
      </c>
      <c r="B40" s="19"/>
      <c r="C40" s="19"/>
      <c r="D40" s="19"/>
    </row>
    <row r="42" spans="1:21" x14ac:dyDescent="0.25">
      <c r="A42" s="79" t="s">
        <v>1</v>
      </c>
      <c r="B42" s="146"/>
      <c r="C42" s="79" t="s">
        <v>26</v>
      </c>
      <c r="D42" s="79" t="s">
        <v>6</v>
      </c>
      <c r="E42" s="79"/>
    </row>
    <row r="43" spans="1:21" x14ac:dyDescent="0.25">
      <c r="A43" s="83"/>
      <c r="B43" s="147" t="s">
        <v>2</v>
      </c>
      <c r="C43" s="83" t="s">
        <v>9</v>
      </c>
      <c r="D43" s="83" t="s">
        <v>13</v>
      </c>
      <c r="E43" s="13" t="s">
        <v>14</v>
      </c>
    </row>
    <row r="44" spans="1:21" ht="13.8" x14ac:dyDescent="0.25">
      <c r="A44" s="58" t="s">
        <v>51</v>
      </c>
      <c r="B44" s="26">
        <v>1300</v>
      </c>
      <c r="C44" s="71">
        <v>0</v>
      </c>
      <c r="D44" s="71">
        <v>0</v>
      </c>
      <c r="E44" s="28">
        <f>SUM(B44:D44)</f>
        <v>1300</v>
      </c>
    </row>
    <row r="45" spans="1:21" ht="13.8" x14ac:dyDescent="0.25">
      <c r="A45" s="69" t="s">
        <v>44</v>
      </c>
      <c r="B45" s="30">
        <v>3850</v>
      </c>
      <c r="C45" s="31">
        <v>0</v>
      </c>
      <c r="D45" s="72">
        <v>115250</v>
      </c>
      <c r="E45" s="44">
        <f t="shared" ref="E45:E51" si="8">SUM(B45:D45)</f>
        <v>119100</v>
      </c>
    </row>
    <row r="46" spans="1:21" ht="13.8" x14ac:dyDescent="0.25">
      <c r="A46" s="58" t="s">
        <v>45</v>
      </c>
      <c r="B46" s="26">
        <v>16650</v>
      </c>
      <c r="C46" s="27">
        <v>0</v>
      </c>
      <c r="D46" s="27">
        <v>6700</v>
      </c>
      <c r="E46" s="28">
        <f t="shared" si="8"/>
        <v>23350</v>
      </c>
    </row>
    <row r="47" spans="1:21" ht="13.8" x14ac:dyDescent="0.25">
      <c r="A47" s="69" t="s">
        <v>46</v>
      </c>
      <c r="B47" s="30">
        <v>2000</v>
      </c>
      <c r="C47" s="31">
        <v>0</v>
      </c>
      <c r="D47" s="31">
        <v>13750</v>
      </c>
      <c r="E47" s="44">
        <f t="shared" si="8"/>
        <v>15750</v>
      </c>
    </row>
    <row r="48" spans="1:21" ht="13.8" x14ac:dyDescent="0.25">
      <c r="A48" s="58" t="s">
        <v>47</v>
      </c>
      <c r="B48" s="26">
        <v>5600</v>
      </c>
      <c r="C48" s="27">
        <v>0</v>
      </c>
      <c r="D48" s="27">
        <v>44450</v>
      </c>
      <c r="E48" s="28">
        <f t="shared" si="8"/>
        <v>50050</v>
      </c>
    </row>
    <row r="49" spans="1:5" ht="13.8" x14ac:dyDescent="0.25">
      <c r="A49" s="69" t="s">
        <v>48</v>
      </c>
      <c r="B49" s="30">
        <v>14400</v>
      </c>
      <c r="C49" s="31">
        <v>5550</v>
      </c>
      <c r="D49" s="31">
        <v>35400</v>
      </c>
      <c r="E49" s="44">
        <f t="shared" si="8"/>
        <v>55350</v>
      </c>
    </row>
    <row r="50" spans="1:5" ht="13.8" x14ac:dyDescent="0.25">
      <c r="A50" s="58" t="s">
        <v>49</v>
      </c>
      <c r="B50" s="26">
        <v>11200</v>
      </c>
      <c r="C50" s="27">
        <v>0</v>
      </c>
      <c r="D50" s="27">
        <v>56250</v>
      </c>
      <c r="E50" s="28">
        <f t="shared" si="8"/>
        <v>67450</v>
      </c>
    </row>
    <row r="51" spans="1:5" ht="13.8" x14ac:dyDescent="0.25">
      <c r="A51" s="69" t="s">
        <v>50</v>
      </c>
      <c r="B51" s="30">
        <v>17200</v>
      </c>
      <c r="C51" s="31">
        <v>0</v>
      </c>
      <c r="D51" s="31">
        <v>15950</v>
      </c>
      <c r="E51" s="44">
        <f t="shared" si="8"/>
        <v>33150</v>
      </c>
    </row>
    <row r="52" spans="1:5" ht="13.8" x14ac:dyDescent="0.25">
      <c r="A52" s="175" t="s">
        <v>25</v>
      </c>
      <c r="B52" s="63">
        <f>SUM(B44:B51)</f>
        <v>72200</v>
      </c>
      <c r="C52" s="64">
        <f>SUM(C45:C51)</f>
        <v>5550</v>
      </c>
      <c r="D52" s="64">
        <f>SUM(D45:D51)</f>
        <v>287750</v>
      </c>
      <c r="E52" s="64">
        <f>SUM(E44:E51)</f>
        <v>365500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2" sqref="A2:O36"/>
    </sheetView>
  </sheetViews>
  <sheetFormatPr defaultRowHeight="13.2" x14ac:dyDescent="0.25"/>
  <cols>
    <col min="1" max="1" width="23.6640625" customWidth="1"/>
    <col min="21" max="21" width="8.6640625" style="194"/>
  </cols>
  <sheetData>
    <row r="1" spans="1:26" ht="15" x14ac:dyDescent="0.25">
      <c r="A1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26" ht="15.6" x14ac:dyDescent="0.3">
      <c r="A2" s="19" t="s">
        <v>79</v>
      </c>
      <c r="B2" s="4"/>
      <c r="C2" s="4"/>
      <c r="D2" s="4"/>
      <c r="E2" s="4"/>
      <c r="F2" s="4"/>
      <c r="G2" s="4"/>
      <c r="H2" s="4"/>
      <c r="I2" s="4"/>
      <c r="J2" s="4"/>
      <c r="P2" s="1"/>
      <c r="Q2" s="1"/>
      <c r="R2" s="1"/>
      <c r="S2" s="1" t="s">
        <v>2</v>
      </c>
      <c r="T2" s="1"/>
      <c r="U2" s="14"/>
      <c r="V2" s="1"/>
      <c r="W2" s="1"/>
      <c r="X2" s="195" t="s">
        <v>0</v>
      </c>
      <c r="Y2" s="1"/>
    </row>
    <row r="3" spans="1:26" ht="13.8" x14ac:dyDescent="0.25">
      <c r="A3" s="4"/>
      <c r="B3" s="4"/>
      <c r="C3" s="4"/>
      <c r="D3" s="4"/>
      <c r="E3" s="4"/>
      <c r="F3" s="4"/>
      <c r="G3" s="4"/>
      <c r="H3" s="4"/>
      <c r="I3" s="4"/>
      <c r="J3" s="4"/>
      <c r="P3" s="1"/>
      <c r="Q3" s="1" t="s">
        <v>2</v>
      </c>
      <c r="R3" s="1" t="s">
        <v>2</v>
      </c>
      <c r="S3" s="1" t="s">
        <v>28</v>
      </c>
      <c r="T3" s="1" t="s">
        <v>26</v>
      </c>
      <c r="U3" s="14"/>
      <c r="V3" s="1" t="s">
        <v>3</v>
      </c>
      <c r="W3" s="1" t="s">
        <v>4</v>
      </c>
      <c r="X3" s="195" t="s">
        <v>5</v>
      </c>
      <c r="Y3" s="1" t="s">
        <v>6</v>
      </c>
    </row>
    <row r="4" spans="1:26" x14ac:dyDescent="0.25">
      <c r="A4" s="55"/>
      <c r="B4" s="56"/>
      <c r="C4" s="55"/>
      <c r="D4" s="56" t="s">
        <v>2</v>
      </c>
      <c r="E4" s="55"/>
      <c r="F4" s="56"/>
      <c r="G4" s="55"/>
      <c r="H4" s="56"/>
      <c r="I4" s="57" t="s">
        <v>0</v>
      </c>
      <c r="J4" s="56"/>
      <c r="K4" s="55"/>
      <c r="P4" s="1"/>
      <c r="Q4" s="1" t="s">
        <v>7</v>
      </c>
      <c r="R4" s="1" t="s">
        <v>8</v>
      </c>
      <c r="S4" s="1" t="s">
        <v>29</v>
      </c>
      <c r="T4" s="1" t="s">
        <v>9</v>
      </c>
      <c r="U4" s="14" t="s">
        <v>10</v>
      </c>
      <c r="V4" s="1" t="s">
        <v>11</v>
      </c>
      <c r="W4" s="1" t="s">
        <v>11</v>
      </c>
      <c r="X4" s="195" t="s">
        <v>12</v>
      </c>
      <c r="Y4" s="1" t="s">
        <v>13</v>
      </c>
      <c r="Z4" t="s">
        <v>52</v>
      </c>
    </row>
    <row r="5" spans="1:26" ht="13.8" x14ac:dyDescent="0.25">
      <c r="A5" s="48" t="s">
        <v>1</v>
      </c>
      <c r="B5" s="1" t="s">
        <v>2</v>
      </c>
      <c r="C5" s="2" t="s">
        <v>2</v>
      </c>
      <c r="D5" s="1" t="s">
        <v>28</v>
      </c>
      <c r="E5" s="2" t="s">
        <v>26</v>
      </c>
      <c r="F5" s="1"/>
      <c r="G5" s="2" t="s">
        <v>3</v>
      </c>
      <c r="H5" s="1" t="s">
        <v>4</v>
      </c>
      <c r="I5" s="3" t="s">
        <v>5</v>
      </c>
      <c r="J5" s="1" t="s">
        <v>6</v>
      </c>
      <c r="K5" s="2"/>
      <c r="P5" s="197" t="s">
        <v>139</v>
      </c>
      <c r="Q5" s="198">
        <f>SUM(B7:B8)</f>
        <v>14900</v>
      </c>
      <c r="R5" s="198">
        <f t="shared" ref="R5:Z5" si="0">SUM(C7:C8)</f>
        <v>44900</v>
      </c>
      <c r="S5" s="198">
        <f t="shared" si="0"/>
        <v>1650</v>
      </c>
      <c r="T5" s="198">
        <f t="shared" si="0"/>
        <v>0</v>
      </c>
      <c r="U5" s="198">
        <f t="shared" si="0"/>
        <v>0</v>
      </c>
      <c r="V5" s="198">
        <f t="shared" si="0"/>
        <v>0</v>
      </c>
      <c r="W5" s="198">
        <f t="shared" si="0"/>
        <v>0</v>
      </c>
      <c r="X5" s="198">
        <f t="shared" si="0"/>
        <v>61450</v>
      </c>
      <c r="Y5" s="198">
        <f t="shared" si="0"/>
        <v>80700</v>
      </c>
      <c r="Z5" s="198">
        <f t="shared" si="0"/>
        <v>142150</v>
      </c>
    </row>
    <row r="6" spans="1:26" x14ac:dyDescent="0.25">
      <c r="A6" s="12"/>
      <c r="B6" s="11" t="s">
        <v>7</v>
      </c>
      <c r="C6" s="12" t="s">
        <v>8</v>
      </c>
      <c r="D6" s="11" t="s">
        <v>29</v>
      </c>
      <c r="E6" s="12" t="s">
        <v>9</v>
      </c>
      <c r="F6" s="11" t="s">
        <v>10</v>
      </c>
      <c r="G6" s="12" t="s">
        <v>11</v>
      </c>
      <c r="H6" s="11" t="s">
        <v>11</v>
      </c>
      <c r="I6" s="13" t="s">
        <v>12</v>
      </c>
      <c r="J6" s="11" t="s">
        <v>13</v>
      </c>
      <c r="K6" s="13" t="s">
        <v>14</v>
      </c>
      <c r="P6" s="1" t="s">
        <v>15</v>
      </c>
      <c r="Q6" s="1"/>
      <c r="R6" s="1"/>
      <c r="S6" s="1"/>
      <c r="T6" s="1"/>
      <c r="U6" s="14"/>
      <c r="V6" s="1"/>
      <c r="W6" s="1"/>
      <c r="X6" s="1"/>
      <c r="Y6" s="1"/>
      <c r="Z6" s="1"/>
    </row>
    <row r="7" spans="1:26" ht="13.8" x14ac:dyDescent="0.25">
      <c r="A7" s="58" t="s">
        <v>15</v>
      </c>
      <c r="B7" s="26">
        <v>14900</v>
      </c>
      <c r="C7" s="27">
        <v>5800</v>
      </c>
      <c r="D7" s="26">
        <v>150</v>
      </c>
      <c r="E7" s="27">
        <v>0</v>
      </c>
      <c r="F7" s="26">
        <v>0</v>
      </c>
      <c r="G7" s="27">
        <v>0</v>
      </c>
      <c r="H7" s="26">
        <v>0</v>
      </c>
      <c r="I7" s="28">
        <f>SUM(B7:H7)</f>
        <v>20850</v>
      </c>
      <c r="J7" s="26">
        <v>17450</v>
      </c>
      <c r="K7" s="28">
        <f t="shared" ref="K7:K17" si="1">SUM(I7:J7)</f>
        <v>38300</v>
      </c>
      <c r="P7" s="1" t="s">
        <v>16</v>
      </c>
      <c r="Q7" s="1"/>
      <c r="R7" s="1"/>
      <c r="S7" s="1"/>
      <c r="T7" s="1"/>
      <c r="U7" s="14"/>
      <c r="V7" s="1"/>
      <c r="W7" s="1"/>
      <c r="X7" s="1"/>
      <c r="Y7" s="1"/>
      <c r="Z7" s="1"/>
    </row>
    <row r="8" spans="1:26" ht="13.8" x14ac:dyDescent="0.25">
      <c r="A8" s="59" t="s">
        <v>16</v>
      </c>
      <c r="B8" s="30">
        <v>0</v>
      </c>
      <c r="C8" s="31">
        <v>39100</v>
      </c>
      <c r="D8" s="30">
        <v>1500</v>
      </c>
      <c r="E8" s="31">
        <v>0</v>
      </c>
      <c r="F8" s="30">
        <v>0</v>
      </c>
      <c r="G8" s="31">
        <v>0</v>
      </c>
      <c r="H8" s="30">
        <v>0</v>
      </c>
      <c r="I8" s="32">
        <f>SUM(B8:H8)</f>
        <v>40600</v>
      </c>
      <c r="J8" s="30">
        <v>63250</v>
      </c>
      <c r="K8" s="44">
        <f t="shared" si="1"/>
        <v>103850</v>
      </c>
      <c r="P8" s="1"/>
      <c r="Q8" s="1"/>
      <c r="R8" s="1"/>
      <c r="S8" s="1"/>
      <c r="T8" s="1"/>
      <c r="U8" s="14"/>
      <c r="V8" s="1"/>
      <c r="W8" s="1"/>
      <c r="X8" s="1"/>
      <c r="Y8" s="1"/>
      <c r="Z8" s="1"/>
    </row>
    <row r="9" spans="1:26" ht="13.8" x14ac:dyDescent="0.25">
      <c r="A9" s="58" t="s">
        <v>17</v>
      </c>
      <c r="B9" s="26">
        <v>0</v>
      </c>
      <c r="C9" s="27">
        <v>0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8">
        <f>SUM(B9:H9)</f>
        <v>0</v>
      </c>
      <c r="J9" s="26">
        <v>4100</v>
      </c>
      <c r="K9" s="28">
        <f t="shared" si="1"/>
        <v>4100</v>
      </c>
      <c r="P9" s="195" t="s">
        <v>140</v>
      </c>
      <c r="Q9" s="196">
        <f>SUM(B9:B16)</f>
        <v>57200</v>
      </c>
      <c r="R9" s="196">
        <f t="shared" ref="R9:Z9" si="2">SUM(C9:C16)</f>
        <v>30100</v>
      </c>
      <c r="S9" s="196">
        <f t="shared" si="2"/>
        <v>12200</v>
      </c>
      <c r="T9" s="196">
        <f t="shared" si="2"/>
        <v>60450</v>
      </c>
      <c r="U9" s="198">
        <f t="shared" si="2"/>
        <v>119000</v>
      </c>
      <c r="V9" s="196">
        <f t="shared" si="2"/>
        <v>94450</v>
      </c>
      <c r="W9" s="196">
        <f t="shared" si="2"/>
        <v>18050</v>
      </c>
      <c r="X9" s="196">
        <f t="shared" si="2"/>
        <v>391450</v>
      </c>
      <c r="Y9" s="196">
        <f t="shared" si="2"/>
        <v>152450</v>
      </c>
      <c r="Z9" s="196">
        <f t="shared" si="2"/>
        <v>543900</v>
      </c>
    </row>
    <row r="10" spans="1:26" ht="13.8" x14ac:dyDescent="0.25">
      <c r="A10" s="59" t="s">
        <v>18</v>
      </c>
      <c r="B10" s="30">
        <v>650</v>
      </c>
      <c r="C10" s="31">
        <v>0</v>
      </c>
      <c r="D10" s="30">
        <v>1750</v>
      </c>
      <c r="E10" s="31">
        <v>0</v>
      </c>
      <c r="F10" s="30">
        <v>0</v>
      </c>
      <c r="G10" s="31">
        <v>0</v>
      </c>
      <c r="H10" s="30">
        <v>0</v>
      </c>
      <c r="I10" s="32">
        <f>SUM(B10:H10)</f>
        <v>2400</v>
      </c>
      <c r="J10" s="30">
        <v>23950</v>
      </c>
      <c r="K10" s="44">
        <f t="shared" si="1"/>
        <v>26350</v>
      </c>
      <c r="P10" s="1" t="s">
        <v>17</v>
      </c>
      <c r="Q10" s="1"/>
      <c r="R10" s="1"/>
      <c r="S10" s="1"/>
      <c r="T10" s="1"/>
      <c r="U10" s="14"/>
      <c r="V10" s="1"/>
      <c r="W10" s="1"/>
      <c r="X10" s="1"/>
      <c r="Y10" s="1"/>
      <c r="Z10" s="1"/>
    </row>
    <row r="11" spans="1:26" ht="13.8" x14ac:dyDescent="0.25">
      <c r="A11" s="58" t="s">
        <v>19</v>
      </c>
      <c r="B11" s="26">
        <v>21550</v>
      </c>
      <c r="C11" s="27">
        <v>1350</v>
      </c>
      <c r="D11" s="26">
        <v>200</v>
      </c>
      <c r="E11" s="27">
        <v>9300</v>
      </c>
      <c r="F11" s="26">
        <v>0</v>
      </c>
      <c r="G11" s="27">
        <v>0</v>
      </c>
      <c r="H11" s="26">
        <v>0</v>
      </c>
      <c r="I11" s="28">
        <f>SUM(B11:H11)</f>
        <v>32400</v>
      </c>
      <c r="J11" s="26">
        <v>24650</v>
      </c>
      <c r="K11" s="28">
        <f>SUM(I11:J11)</f>
        <v>57050</v>
      </c>
      <c r="P11" s="1" t="s">
        <v>18</v>
      </c>
      <c r="Q11" s="1"/>
      <c r="R11" s="1"/>
      <c r="S11" s="1"/>
      <c r="T11" s="1"/>
      <c r="U11" s="14"/>
      <c r="V11" s="1"/>
      <c r="W11" s="1"/>
      <c r="X11" s="1"/>
      <c r="Y11" s="1"/>
      <c r="Z11" s="1"/>
    </row>
    <row r="12" spans="1:26" ht="13.8" x14ac:dyDescent="0.25">
      <c r="A12" s="59" t="s">
        <v>20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2">
        <v>0</v>
      </c>
      <c r="J12" s="30">
        <v>6100</v>
      </c>
      <c r="K12" s="44">
        <f t="shared" si="1"/>
        <v>6100</v>
      </c>
      <c r="P12" s="1" t="s">
        <v>19</v>
      </c>
      <c r="Q12" s="1"/>
      <c r="R12" s="1"/>
      <c r="S12" s="1"/>
      <c r="T12" s="1"/>
      <c r="U12" s="14"/>
      <c r="V12" s="1"/>
      <c r="W12" s="1"/>
      <c r="X12" s="1"/>
      <c r="Y12" s="1"/>
      <c r="Z12" s="1"/>
    </row>
    <row r="13" spans="1:26" ht="13.8" x14ac:dyDescent="0.25">
      <c r="A13" s="58" t="s">
        <v>21</v>
      </c>
      <c r="B13" s="26">
        <v>6850</v>
      </c>
      <c r="C13" s="27">
        <v>19350</v>
      </c>
      <c r="D13" s="26">
        <v>9750</v>
      </c>
      <c r="E13" s="27">
        <v>26200</v>
      </c>
      <c r="F13" s="26">
        <v>0</v>
      </c>
      <c r="G13" s="27">
        <v>0</v>
      </c>
      <c r="H13" s="26">
        <v>0</v>
      </c>
      <c r="I13" s="28">
        <f>SUM(B13:H13)</f>
        <v>62150</v>
      </c>
      <c r="J13" s="26">
        <v>29300</v>
      </c>
      <c r="K13" s="28">
        <f t="shared" si="1"/>
        <v>91450</v>
      </c>
      <c r="P13" s="1" t="s">
        <v>20</v>
      </c>
      <c r="Q13" s="1"/>
      <c r="R13" s="1"/>
      <c r="S13" s="1"/>
      <c r="T13" s="1"/>
      <c r="U13" s="14"/>
      <c r="V13" s="1"/>
      <c r="W13" s="1"/>
      <c r="X13" s="1"/>
      <c r="Y13" s="1"/>
      <c r="Z13" s="1"/>
    </row>
    <row r="14" spans="1:26" ht="13.8" x14ac:dyDescent="0.25">
      <c r="A14" s="59" t="s">
        <v>22</v>
      </c>
      <c r="B14" s="30">
        <v>0</v>
      </c>
      <c r="C14" s="31">
        <v>0</v>
      </c>
      <c r="D14" s="30">
        <v>0</v>
      </c>
      <c r="E14" s="31">
        <v>0</v>
      </c>
      <c r="F14" s="30">
        <v>0</v>
      </c>
      <c r="G14" s="31">
        <v>94450</v>
      </c>
      <c r="H14" s="30">
        <v>18050</v>
      </c>
      <c r="I14" s="34">
        <f>SUM(B14:H14)</f>
        <v>112500</v>
      </c>
      <c r="J14" s="35">
        <v>0</v>
      </c>
      <c r="K14" s="65">
        <f t="shared" si="1"/>
        <v>112500</v>
      </c>
      <c r="P14" s="1" t="s">
        <v>21</v>
      </c>
      <c r="Q14" s="1"/>
      <c r="R14" s="1"/>
      <c r="S14" s="1"/>
      <c r="T14" s="1"/>
      <c r="U14" s="14"/>
      <c r="V14" s="1"/>
      <c r="W14" s="1"/>
      <c r="X14" s="1"/>
      <c r="Y14" s="1"/>
      <c r="Z14" s="1"/>
    </row>
    <row r="15" spans="1:26" ht="13.8" x14ac:dyDescent="0.25">
      <c r="A15" s="58" t="s">
        <v>23</v>
      </c>
      <c r="B15" s="26">
        <v>25400</v>
      </c>
      <c r="C15" s="27">
        <v>9400</v>
      </c>
      <c r="D15" s="26">
        <v>500</v>
      </c>
      <c r="E15" s="27">
        <v>24950</v>
      </c>
      <c r="F15" s="26">
        <v>119000</v>
      </c>
      <c r="G15" s="27">
        <v>0</v>
      </c>
      <c r="H15" s="26">
        <v>0</v>
      </c>
      <c r="I15" s="37">
        <f>SUM(B15:H15)</f>
        <v>179250</v>
      </c>
      <c r="J15" s="27">
        <v>26000</v>
      </c>
      <c r="K15" s="66">
        <f t="shared" si="1"/>
        <v>205250</v>
      </c>
      <c r="P15" s="1" t="s">
        <v>22</v>
      </c>
      <c r="Q15" s="1"/>
      <c r="R15" s="1"/>
      <c r="S15" s="1"/>
      <c r="T15" s="1"/>
      <c r="U15" s="14"/>
      <c r="V15" s="1"/>
      <c r="W15" s="1"/>
      <c r="X15" s="1"/>
      <c r="Y15" s="1"/>
      <c r="Z15" s="1"/>
    </row>
    <row r="16" spans="1:26" ht="13.8" x14ac:dyDescent="0.25">
      <c r="A16" s="59" t="s">
        <v>24</v>
      </c>
      <c r="B16" s="30">
        <v>2750</v>
      </c>
      <c r="C16" s="31">
        <v>0</v>
      </c>
      <c r="D16" s="30">
        <v>0</v>
      </c>
      <c r="E16" s="31">
        <v>0</v>
      </c>
      <c r="F16" s="30">
        <v>0</v>
      </c>
      <c r="G16" s="31">
        <v>0</v>
      </c>
      <c r="H16" s="30">
        <v>0</v>
      </c>
      <c r="I16" s="32">
        <f>SUM(B16:H16)</f>
        <v>2750</v>
      </c>
      <c r="J16" s="39">
        <v>38350</v>
      </c>
      <c r="K16" s="44">
        <f t="shared" si="1"/>
        <v>41100</v>
      </c>
      <c r="P16" s="1" t="s">
        <v>23</v>
      </c>
      <c r="Q16" s="1"/>
      <c r="R16" s="1"/>
      <c r="S16" s="1"/>
      <c r="T16" s="1"/>
      <c r="U16" s="14"/>
      <c r="V16" s="1"/>
      <c r="W16" s="1"/>
      <c r="X16" s="1"/>
      <c r="Y16" s="1"/>
      <c r="Z16" s="1"/>
    </row>
    <row r="17" spans="1:26" ht="13.8" x14ac:dyDescent="0.25">
      <c r="A17" s="175" t="s">
        <v>25</v>
      </c>
      <c r="B17" s="67">
        <f t="shared" ref="B17:H17" si="3">SUM(B7:B16)</f>
        <v>72100</v>
      </c>
      <c r="C17" s="64">
        <f t="shared" si="3"/>
        <v>75000</v>
      </c>
      <c r="D17" s="67">
        <f t="shared" si="3"/>
        <v>13850</v>
      </c>
      <c r="E17" s="64">
        <f t="shared" si="3"/>
        <v>60450</v>
      </c>
      <c r="F17" s="67">
        <f t="shared" si="3"/>
        <v>119000</v>
      </c>
      <c r="G17" s="64">
        <f t="shared" si="3"/>
        <v>94450</v>
      </c>
      <c r="H17" s="64">
        <f t="shared" si="3"/>
        <v>18050</v>
      </c>
      <c r="I17" s="64">
        <f>SUM(I7:I16)</f>
        <v>452900</v>
      </c>
      <c r="J17" s="67">
        <f>SUM(J7:J16)</f>
        <v>233150</v>
      </c>
      <c r="K17" s="64">
        <f t="shared" si="1"/>
        <v>686050</v>
      </c>
      <c r="P17" s="1" t="s">
        <v>24</v>
      </c>
      <c r="Q17" s="1"/>
      <c r="R17" s="1"/>
      <c r="S17" s="1"/>
      <c r="T17" s="1"/>
      <c r="U17" s="14"/>
      <c r="V17" s="1"/>
      <c r="W17" s="1"/>
      <c r="X17" s="1"/>
      <c r="Y17" s="1"/>
      <c r="Z17" s="1"/>
    </row>
    <row r="19" spans="1:26" x14ac:dyDescent="0.25">
      <c r="Q19" s="18"/>
      <c r="S19" s="18"/>
    </row>
    <row r="20" spans="1:26" ht="13.8" x14ac:dyDescent="0.25">
      <c r="A20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P20" s="18"/>
      <c r="Q20" s="18"/>
      <c r="R20" s="18"/>
      <c r="S20" s="18"/>
      <c r="T20" s="18"/>
    </row>
    <row r="21" spans="1:26" ht="15.6" x14ac:dyDescent="0.3">
      <c r="A21" s="19" t="s">
        <v>77</v>
      </c>
      <c r="B21" s="4"/>
      <c r="C21" s="4"/>
      <c r="D21" s="4"/>
      <c r="E21" s="4"/>
      <c r="F21" s="4"/>
      <c r="G21" s="4"/>
      <c r="H21" s="4"/>
      <c r="I21" s="4"/>
      <c r="J21" s="4"/>
      <c r="K21" s="4"/>
      <c r="Q21" s="1"/>
      <c r="R21" s="1"/>
      <c r="S21" s="1" t="s">
        <v>2</v>
      </c>
      <c r="T21" s="1"/>
      <c r="U21" s="14"/>
      <c r="V21" s="1"/>
      <c r="W21" s="1"/>
      <c r="X21" s="195" t="s">
        <v>0</v>
      </c>
      <c r="Y21" s="1"/>
      <c r="Z21" s="1"/>
    </row>
    <row r="22" spans="1:26" ht="13.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Q22" s="1" t="s">
        <v>2</v>
      </c>
      <c r="R22" s="1" t="s">
        <v>2</v>
      </c>
      <c r="S22" s="1" t="s">
        <v>28</v>
      </c>
      <c r="T22" s="1" t="s">
        <v>26</v>
      </c>
      <c r="U22" s="14"/>
      <c r="V22" s="1" t="s">
        <v>3</v>
      </c>
      <c r="W22" s="1" t="s">
        <v>4</v>
      </c>
      <c r="X22" s="195" t="s">
        <v>5</v>
      </c>
      <c r="Y22" s="1" t="s">
        <v>6</v>
      </c>
      <c r="Z22" s="1"/>
    </row>
    <row r="23" spans="1:26" x14ac:dyDescent="0.25">
      <c r="A23" s="79"/>
      <c r="B23" s="80"/>
      <c r="C23" s="79"/>
      <c r="D23" s="56" t="s">
        <v>2</v>
      </c>
      <c r="E23" s="79"/>
      <c r="F23" s="80"/>
      <c r="G23" s="79"/>
      <c r="H23" s="80"/>
      <c r="I23" s="57" t="s">
        <v>0</v>
      </c>
      <c r="J23" s="79"/>
      <c r="K23" s="79"/>
      <c r="Q23" s="1" t="s">
        <v>7</v>
      </c>
      <c r="R23" s="1" t="s">
        <v>8</v>
      </c>
      <c r="S23" s="1" t="s">
        <v>29</v>
      </c>
      <c r="T23" s="1" t="s">
        <v>9</v>
      </c>
      <c r="U23" s="14" t="s">
        <v>10</v>
      </c>
      <c r="V23" s="1" t="s">
        <v>11</v>
      </c>
      <c r="W23" s="1" t="s">
        <v>11</v>
      </c>
      <c r="X23" s="195" t="s">
        <v>12</v>
      </c>
      <c r="Y23" s="1" t="s">
        <v>13</v>
      </c>
      <c r="Z23" t="s">
        <v>52</v>
      </c>
    </row>
    <row r="24" spans="1:26" x14ac:dyDescent="0.25">
      <c r="A24" s="81" t="s">
        <v>1</v>
      </c>
      <c r="B24" s="82" t="s">
        <v>2</v>
      </c>
      <c r="C24" s="81" t="s">
        <v>2</v>
      </c>
      <c r="D24" s="1" t="s">
        <v>28</v>
      </c>
      <c r="E24" s="81" t="s">
        <v>26</v>
      </c>
      <c r="F24" s="82"/>
      <c r="G24" s="81" t="s">
        <v>3</v>
      </c>
      <c r="H24" s="82" t="s">
        <v>4</v>
      </c>
      <c r="I24" s="3" t="s">
        <v>5</v>
      </c>
      <c r="J24" s="81" t="s">
        <v>6</v>
      </c>
      <c r="K24" s="81"/>
      <c r="P24" s="193" t="s">
        <v>139</v>
      </c>
      <c r="Q24" s="198">
        <f>SUM(B26:B27)</f>
        <v>1670</v>
      </c>
      <c r="R24" s="198">
        <f t="shared" ref="R24:Z24" si="4">SUM(C26:C27)</f>
        <v>7800</v>
      </c>
      <c r="S24" s="198">
        <f t="shared" si="4"/>
        <v>260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  <c r="X24" s="198">
        <f t="shared" si="4"/>
        <v>9730</v>
      </c>
      <c r="Y24" s="198">
        <f t="shared" si="4"/>
        <v>9200</v>
      </c>
      <c r="Z24" s="198">
        <f t="shared" si="4"/>
        <v>18930</v>
      </c>
    </row>
    <row r="25" spans="1:26" x14ac:dyDescent="0.25">
      <c r="A25" s="83"/>
      <c r="B25" s="84" t="s">
        <v>7</v>
      </c>
      <c r="C25" s="83" t="s">
        <v>8</v>
      </c>
      <c r="D25" s="11" t="s">
        <v>29</v>
      </c>
      <c r="E25" s="83" t="s">
        <v>9</v>
      </c>
      <c r="F25" s="84" t="s">
        <v>10</v>
      </c>
      <c r="G25" s="83" t="s">
        <v>11</v>
      </c>
      <c r="H25" s="84" t="s">
        <v>11</v>
      </c>
      <c r="I25" s="13" t="s">
        <v>27</v>
      </c>
      <c r="J25" s="83" t="s">
        <v>13</v>
      </c>
      <c r="K25" s="13" t="s">
        <v>14</v>
      </c>
      <c r="P25" t="s">
        <v>15</v>
      </c>
      <c r="Q25" s="1"/>
      <c r="R25" s="1"/>
      <c r="S25" s="1"/>
      <c r="T25" s="1"/>
      <c r="U25" s="14"/>
      <c r="V25" s="1"/>
      <c r="W25" s="1"/>
      <c r="X25" s="1"/>
      <c r="Y25" s="1"/>
      <c r="Z25" s="1"/>
    </row>
    <row r="26" spans="1:26" ht="13.8" x14ac:dyDescent="0.25">
      <c r="A26" s="58" t="s">
        <v>15</v>
      </c>
      <c r="B26" s="26">
        <v>1670</v>
      </c>
      <c r="C26" s="27">
        <v>540</v>
      </c>
      <c r="D26" s="26">
        <v>20</v>
      </c>
      <c r="E26" s="27">
        <v>0</v>
      </c>
      <c r="F26" s="26">
        <v>0</v>
      </c>
      <c r="G26" s="27">
        <v>0</v>
      </c>
      <c r="H26" s="26">
        <v>0</v>
      </c>
      <c r="I26" s="28">
        <f>SUM(B26:H26)</f>
        <v>2230</v>
      </c>
      <c r="J26" s="27">
        <v>1740</v>
      </c>
      <c r="K26" s="28">
        <f>SUM(I26:J26)</f>
        <v>3970</v>
      </c>
      <c r="P26" t="s">
        <v>16</v>
      </c>
      <c r="Q26" s="1"/>
      <c r="R26" s="1"/>
      <c r="S26" s="1"/>
      <c r="T26" s="1"/>
      <c r="U26" s="14"/>
      <c r="V26" s="1"/>
      <c r="W26" s="1"/>
      <c r="X26" s="1"/>
      <c r="Y26" s="1"/>
      <c r="Z26" s="1"/>
    </row>
    <row r="27" spans="1:26" ht="13.8" x14ac:dyDescent="0.25">
      <c r="A27" s="59" t="s">
        <v>16</v>
      </c>
      <c r="B27" s="30">
        <v>0</v>
      </c>
      <c r="C27" s="31">
        <v>7260</v>
      </c>
      <c r="D27" s="30">
        <v>240</v>
      </c>
      <c r="E27" s="31">
        <v>0</v>
      </c>
      <c r="F27" s="30">
        <v>0</v>
      </c>
      <c r="G27" s="31">
        <v>0</v>
      </c>
      <c r="H27" s="30">
        <v>0</v>
      </c>
      <c r="I27" s="32">
        <f>SUM(B27:H27)</f>
        <v>7500</v>
      </c>
      <c r="J27" s="31">
        <v>7460</v>
      </c>
      <c r="K27" s="32">
        <f>SUM(I27:J27)</f>
        <v>14960</v>
      </c>
      <c r="Q27" s="1"/>
      <c r="R27" s="1"/>
      <c r="S27" s="1"/>
      <c r="T27" s="1"/>
      <c r="U27" s="14"/>
      <c r="V27" s="1"/>
      <c r="W27" s="1"/>
      <c r="X27" s="1"/>
      <c r="Y27" s="1"/>
      <c r="Z27" s="1"/>
    </row>
    <row r="28" spans="1:26" ht="13.8" x14ac:dyDescent="0.25">
      <c r="A28" s="58" t="s">
        <v>17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8">
        <v>0</v>
      </c>
      <c r="J28" s="27">
        <v>530</v>
      </c>
      <c r="K28" s="28">
        <f>SUM(I28:J28)</f>
        <v>530</v>
      </c>
      <c r="P28" s="193" t="s">
        <v>140</v>
      </c>
      <c r="Q28" s="196">
        <f>SUM(B28:B35)</f>
        <v>6060</v>
      </c>
      <c r="R28" s="196">
        <f t="shared" ref="R28:Z28" si="5">SUM(C28:C35)</f>
        <v>3990</v>
      </c>
      <c r="S28" s="196">
        <f t="shared" si="5"/>
        <v>890</v>
      </c>
      <c r="T28" s="196">
        <f t="shared" si="5"/>
        <v>5810</v>
      </c>
      <c r="U28" s="198">
        <f t="shared" si="5"/>
        <v>18090</v>
      </c>
      <c r="V28" s="196">
        <f t="shared" si="5"/>
        <v>15330</v>
      </c>
      <c r="W28" s="196">
        <f t="shared" si="5"/>
        <v>2470</v>
      </c>
      <c r="X28" s="196">
        <f t="shared" si="5"/>
        <v>52640</v>
      </c>
      <c r="Y28" s="196">
        <f t="shared" si="5"/>
        <v>13840</v>
      </c>
      <c r="Z28" s="196">
        <f t="shared" si="5"/>
        <v>66480</v>
      </c>
    </row>
    <row r="29" spans="1:26" ht="13.8" x14ac:dyDescent="0.25">
      <c r="A29" s="59" t="s">
        <v>18</v>
      </c>
      <c r="B29" s="30">
        <v>40</v>
      </c>
      <c r="C29" s="31">
        <v>0</v>
      </c>
      <c r="D29" s="30">
        <v>110</v>
      </c>
      <c r="E29" s="31">
        <v>0</v>
      </c>
      <c r="F29" s="30">
        <v>0</v>
      </c>
      <c r="G29" s="31">
        <v>0</v>
      </c>
      <c r="H29" s="30">
        <v>0</v>
      </c>
      <c r="I29" s="32">
        <f>SUM(B29:H29)</f>
        <v>150</v>
      </c>
      <c r="J29" s="31">
        <v>2170</v>
      </c>
      <c r="K29" s="32">
        <f t="shared" ref="K29:K35" si="6">SUM(I29:J29)</f>
        <v>2320</v>
      </c>
      <c r="P29" t="s">
        <v>17</v>
      </c>
      <c r="Q29" s="18"/>
    </row>
    <row r="30" spans="1:26" ht="13.8" x14ac:dyDescent="0.25">
      <c r="A30" s="58" t="s">
        <v>19</v>
      </c>
      <c r="B30" s="26">
        <v>1960</v>
      </c>
      <c r="C30" s="27">
        <v>120</v>
      </c>
      <c r="D30" s="26">
        <v>0</v>
      </c>
      <c r="E30" s="27">
        <v>720</v>
      </c>
      <c r="F30" s="26">
        <v>0</v>
      </c>
      <c r="G30" s="27">
        <v>0</v>
      </c>
      <c r="H30" s="26">
        <v>0</v>
      </c>
      <c r="I30" s="28">
        <f>SUM(B30:H30)</f>
        <v>2800</v>
      </c>
      <c r="J30" s="27">
        <v>1850</v>
      </c>
      <c r="K30" s="28">
        <f t="shared" si="6"/>
        <v>4650</v>
      </c>
      <c r="P30" t="s">
        <v>18</v>
      </c>
      <c r="Q30" s="18"/>
    </row>
    <row r="31" spans="1:26" ht="13.8" x14ac:dyDescent="0.25">
      <c r="A31" s="59" t="s">
        <v>20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32">
        <v>0</v>
      </c>
      <c r="J31" s="31">
        <v>400</v>
      </c>
      <c r="K31" s="68">
        <f t="shared" si="6"/>
        <v>400</v>
      </c>
      <c r="P31" t="s">
        <v>19</v>
      </c>
      <c r="Q31" s="18"/>
    </row>
    <row r="32" spans="1:26" ht="13.8" x14ac:dyDescent="0.25">
      <c r="A32" s="58" t="s">
        <v>21</v>
      </c>
      <c r="B32" s="26">
        <v>640</v>
      </c>
      <c r="C32" s="27">
        <v>2410</v>
      </c>
      <c r="D32" s="26">
        <v>740</v>
      </c>
      <c r="E32" s="27">
        <v>2280</v>
      </c>
      <c r="F32" s="26">
        <v>0</v>
      </c>
      <c r="G32" s="27">
        <v>0</v>
      </c>
      <c r="H32" s="26">
        <v>0</v>
      </c>
      <c r="I32" s="28">
        <f>SUM(B32:H32)</f>
        <v>6070</v>
      </c>
      <c r="J32" s="27">
        <v>2270</v>
      </c>
      <c r="K32" s="28">
        <f t="shared" si="6"/>
        <v>8340</v>
      </c>
      <c r="P32" t="s">
        <v>20</v>
      </c>
      <c r="Q32" s="18"/>
    </row>
    <row r="33" spans="1:17" ht="13.8" x14ac:dyDescent="0.25">
      <c r="A33" s="59" t="s">
        <v>22</v>
      </c>
      <c r="B33" s="30">
        <v>0</v>
      </c>
      <c r="C33" s="31">
        <v>0</v>
      </c>
      <c r="D33" s="30">
        <v>0</v>
      </c>
      <c r="E33" s="31">
        <v>0</v>
      </c>
      <c r="F33" s="30">
        <v>0</v>
      </c>
      <c r="G33" s="31">
        <v>15330</v>
      </c>
      <c r="H33" s="30">
        <v>2470</v>
      </c>
      <c r="I33" s="32">
        <f>SUM(B33:H33)</f>
        <v>17800</v>
      </c>
      <c r="J33" s="31">
        <v>0</v>
      </c>
      <c r="K33" s="68">
        <f t="shared" si="6"/>
        <v>17800</v>
      </c>
      <c r="P33" t="s">
        <v>21</v>
      </c>
      <c r="Q33" s="18"/>
    </row>
    <row r="34" spans="1:17" ht="13.8" x14ac:dyDescent="0.25">
      <c r="A34" s="58" t="s">
        <v>23</v>
      </c>
      <c r="B34" s="26">
        <v>2490</v>
      </c>
      <c r="C34" s="27">
        <v>1460</v>
      </c>
      <c r="D34" s="26">
        <v>40</v>
      </c>
      <c r="E34" s="27">
        <v>2810</v>
      </c>
      <c r="F34" s="26">
        <v>18090</v>
      </c>
      <c r="G34" s="27">
        <v>0</v>
      </c>
      <c r="H34" s="26">
        <v>0</v>
      </c>
      <c r="I34" s="28">
        <f>SUM(B34:H34)</f>
        <v>24890</v>
      </c>
      <c r="J34" s="27">
        <v>2750</v>
      </c>
      <c r="K34" s="28">
        <f t="shared" si="6"/>
        <v>27640</v>
      </c>
      <c r="P34" t="s">
        <v>22</v>
      </c>
      <c r="Q34" s="18"/>
    </row>
    <row r="35" spans="1:17" ht="13.8" x14ac:dyDescent="0.25">
      <c r="A35" s="59" t="s">
        <v>24</v>
      </c>
      <c r="B35" s="30">
        <v>930</v>
      </c>
      <c r="C35" s="31">
        <v>0</v>
      </c>
      <c r="D35" s="30">
        <v>0</v>
      </c>
      <c r="E35" s="31">
        <v>0</v>
      </c>
      <c r="F35" s="30">
        <v>0</v>
      </c>
      <c r="G35" s="31">
        <v>0</v>
      </c>
      <c r="H35" s="30">
        <v>0</v>
      </c>
      <c r="I35" s="32">
        <f>SUM(B35:H35)</f>
        <v>930</v>
      </c>
      <c r="J35" s="31">
        <v>3870</v>
      </c>
      <c r="K35" s="32">
        <f t="shared" si="6"/>
        <v>4800</v>
      </c>
      <c r="P35" t="s">
        <v>23</v>
      </c>
      <c r="Q35" s="18"/>
    </row>
    <row r="36" spans="1:17" ht="13.8" x14ac:dyDescent="0.25">
      <c r="A36" s="175" t="s">
        <v>25</v>
      </c>
      <c r="B36" s="67">
        <f t="shared" ref="B36:K36" si="7">SUM(B26:B35)</f>
        <v>7730</v>
      </c>
      <c r="C36" s="64">
        <f t="shared" si="7"/>
        <v>11790</v>
      </c>
      <c r="D36" s="67">
        <f t="shared" si="7"/>
        <v>1150</v>
      </c>
      <c r="E36" s="64">
        <f t="shared" si="7"/>
        <v>5810</v>
      </c>
      <c r="F36" s="67">
        <f t="shared" si="7"/>
        <v>18090</v>
      </c>
      <c r="G36" s="64">
        <f t="shared" si="7"/>
        <v>15330</v>
      </c>
      <c r="H36" s="67">
        <f t="shared" si="7"/>
        <v>2470</v>
      </c>
      <c r="I36" s="64">
        <f t="shared" si="7"/>
        <v>62370</v>
      </c>
      <c r="J36" s="64">
        <f t="shared" si="7"/>
        <v>23040</v>
      </c>
      <c r="K36" s="64">
        <f t="shared" si="7"/>
        <v>85410</v>
      </c>
      <c r="P36" t="s">
        <v>24</v>
      </c>
      <c r="Q36" s="18"/>
    </row>
    <row r="39" spans="1:17" x14ac:dyDescent="0.25">
      <c r="A39" t="s">
        <v>55</v>
      </c>
    </row>
    <row r="40" spans="1:17" ht="15.6" x14ac:dyDescent="0.3">
      <c r="A40" s="19" t="s">
        <v>78</v>
      </c>
      <c r="B40" s="19"/>
      <c r="C40" s="19"/>
      <c r="D40" s="19"/>
    </row>
    <row r="42" spans="1:17" x14ac:dyDescent="0.25">
      <c r="A42" s="79" t="s">
        <v>1</v>
      </c>
      <c r="B42" s="146"/>
      <c r="C42" s="79" t="s">
        <v>26</v>
      </c>
      <c r="D42" s="79" t="s">
        <v>6</v>
      </c>
      <c r="E42" s="79"/>
    </row>
    <row r="43" spans="1:17" x14ac:dyDescent="0.25">
      <c r="A43" s="83"/>
      <c r="B43" s="147" t="s">
        <v>2</v>
      </c>
      <c r="C43" s="83" t="s">
        <v>9</v>
      </c>
      <c r="D43" s="83" t="s">
        <v>13</v>
      </c>
      <c r="E43" s="13" t="s">
        <v>14</v>
      </c>
    </row>
    <row r="44" spans="1:17" ht="13.8" x14ac:dyDescent="0.25">
      <c r="A44" s="69" t="s">
        <v>61</v>
      </c>
      <c r="B44" s="30">
        <v>4980</v>
      </c>
      <c r="C44" s="86">
        <v>0</v>
      </c>
      <c r="D44" s="31">
        <v>113150</v>
      </c>
      <c r="E44" s="44">
        <f t="shared" ref="E44:E50" si="8">SUM(B44:D44)</f>
        <v>118130</v>
      </c>
    </row>
    <row r="45" spans="1:17" ht="13.8" x14ac:dyDescent="0.25">
      <c r="A45" s="58" t="s">
        <v>62</v>
      </c>
      <c r="B45" s="26">
        <v>17070</v>
      </c>
      <c r="C45" s="27">
        <v>0</v>
      </c>
      <c r="D45" s="27">
        <v>6530</v>
      </c>
      <c r="E45" s="28">
        <f t="shared" si="8"/>
        <v>23600</v>
      </c>
    </row>
    <row r="46" spans="1:17" ht="13.8" x14ac:dyDescent="0.25">
      <c r="A46" s="69" t="s">
        <v>63</v>
      </c>
      <c r="B46" s="30">
        <v>2360</v>
      </c>
      <c r="C46" s="31">
        <v>0</v>
      </c>
      <c r="D46" s="31">
        <v>14350</v>
      </c>
      <c r="E46" s="44">
        <f t="shared" si="8"/>
        <v>16710</v>
      </c>
    </row>
    <row r="47" spans="1:17" ht="13.8" x14ac:dyDescent="0.25">
      <c r="A47" s="58" t="s">
        <v>64</v>
      </c>
      <c r="B47" s="26">
        <v>6000</v>
      </c>
      <c r="C47" s="27">
        <v>0</v>
      </c>
      <c r="D47" s="27">
        <v>44720</v>
      </c>
      <c r="E47" s="28">
        <f t="shared" si="8"/>
        <v>50720</v>
      </c>
    </row>
    <row r="48" spans="1:17" ht="13.8" x14ac:dyDescent="0.25">
      <c r="A48" s="69" t="s">
        <v>65</v>
      </c>
      <c r="B48" s="30">
        <v>13350</v>
      </c>
      <c r="C48" s="31">
        <v>6760</v>
      </c>
      <c r="D48" s="31">
        <v>36700</v>
      </c>
      <c r="E48" s="44">
        <f t="shared" si="8"/>
        <v>56810</v>
      </c>
    </row>
    <row r="49" spans="1:5" ht="13.8" x14ac:dyDescent="0.25">
      <c r="A49" s="58" t="s">
        <v>66</v>
      </c>
      <c r="B49" s="26">
        <v>9230</v>
      </c>
      <c r="C49" s="27">
        <v>0</v>
      </c>
      <c r="D49" s="27">
        <v>65860</v>
      </c>
      <c r="E49" s="28">
        <f t="shared" si="8"/>
        <v>75090</v>
      </c>
    </row>
    <row r="50" spans="1:5" ht="13.8" x14ac:dyDescent="0.25">
      <c r="A50" s="69" t="s">
        <v>67</v>
      </c>
      <c r="B50" s="30">
        <v>17660</v>
      </c>
      <c r="C50" s="31">
        <v>0</v>
      </c>
      <c r="D50" s="31">
        <v>15400</v>
      </c>
      <c r="E50" s="44">
        <f t="shared" si="8"/>
        <v>33060</v>
      </c>
    </row>
    <row r="51" spans="1:5" ht="13.8" x14ac:dyDescent="0.25">
      <c r="A51" s="175" t="s">
        <v>25</v>
      </c>
      <c r="B51" s="63">
        <f>SUM(B44:B50)</f>
        <v>70650</v>
      </c>
      <c r="C51" s="64">
        <f>SUM(C44:C50)</f>
        <v>6760</v>
      </c>
      <c r="D51" s="64">
        <f>SUM(D44:D50)</f>
        <v>296710</v>
      </c>
      <c r="E51" s="64">
        <f>SUM(E44:E50)</f>
        <v>374120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9" workbookViewId="0">
      <selection activeCell="K30" sqref="K30:K43"/>
    </sheetView>
  </sheetViews>
  <sheetFormatPr defaultRowHeight="13.2" x14ac:dyDescent="0.25"/>
  <cols>
    <col min="1" max="1" width="23.6640625" customWidth="1"/>
  </cols>
  <sheetData>
    <row r="1" spans="1:11" ht="13.8" x14ac:dyDescent="0.25">
      <c r="A1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16"/>
    </row>
    <row r="2" spans="1:11" ht="15.6" x14ac:dyDescent="0.3">
      <c r="A2" s="25" t="s">
        <v>96</v>
      </c>
      <c r="B2" s="20"/>
      <c r="C2" s="20"/>
      <c r="D2" s="20"/>
      <c r="E2" s="20"/>
      <c r="F2" s="20"/>
      <c r="G2" s="20"/>
      <c r="H2" s="20"/>
      <c r="I2" s="20"/>
      <c r="J2" s="20"/>
      <c r="K2" s="16"/>
    </row>
    <row r="3" spans="1:11" ht="14.4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3.8" x14ac:dyDescent="0.25">
      <c r="A4" s="21"/>
      <c r="B4" s="87"/>
      <c r="C4" s="88"/>
      <c r="D4" s="87" t="s">
        <v>2</v>
      </c>
      <c r="E4" s="88"/>
      <c r="F4" s="87"/>
      <c r="G4" s="88"/>
      <c r="H4" s="87"/>
      <c r="I4" s="89" t="s">
        <v>0</v>
      </c>
      <c r="J4" s="88"/>
      <c r="K4" s="90"/>
    </row>
    <row r="5" spans="1:11" ht="13.8" x14ac:dyDescent="0.25">
      <c r="A5" s="22" t="s">
        <v>1</v>
      </c>
      <c r="B5" s="91" t="s">
        <v>2</v>
      </c>
      <c r="C5" s="92" t="s">
        <v>2</v>
      </c>
      <c r="D5" s="91" t="s">
        <v>28</v>
      </c>
      <c r="E5" s="92" t="s">
        <v>26</v>
      </c>
      <c r="F5" s="91"/>
      <c r="G5" s="92" t="s">
        <v>3</v>
      </c>
      <c r="H5" s="91" t="s">
        <v>4</v>
      </c>
      <c r="I5" s="93" t="s">
        <v>5</v>
      </c>
      <c r="J5" s="92" t="s">
        <v>6</v>
      </c>
      <c r="K5" s="94"/>
    </row>
    <row r="6" spans="1:11" ht="13.8" x14ac:dyDescent="0.25">
      <c r="A6" s="23"/>
      <c r="B6" s="95" t="s">
        <v>7</v>
      </c>
      <c r="C6" s="96" t="s">
        <v>8</v>
      </c>
      <c r="D6" s="95" t="s">
        <v>29</v>
      </c>
      <c r="E6" s="96" t="s">
        <v>9</v>
      </c>
      <c r="F6" s="95" t="s">
        <v>10</v>
      </c>
      <c r="G6" s="96" t="s">
        <v>11</v>
      </c>
      <c r="H6" s="95" t="s">
        <v>11</v>
      </c>
      <c r="I6" s="97" t="s">
        <v>27</v>
      </c>
      <c r="J6" s="96" t="s">
        <v>13</v>
      </c>
      <c r="K6" s="98" t="s">
        <v>14</v>
      </c>
    </row>
    <row r="7" spans="1:11" ht="13.8" x14ac:dyDescent="0.25">
      <c r="A7" s="99" t="s">
        <v>30</v>
      </c>
      <c r="B7" s="26">
        <v>0</v>
      </c>
      <c r="C7" s="27">
        <v>43000</v>
      </c>
      <c r="D7" s="26">
        <v>1500</v>
      </c>
      <c r="E7" s="27">
        <v>0</v>
      </c>
      <c r="F7" s="26">
        <v>0</v>
      </c>
      <c r="G7" s="27">
        <v>0</v>
      </c>
      <c r="H7" s="26">
        <v>0</v>
      </c>
      <c r="I7" s="28">
        <f t="shared" ref="I7:I20" si="0">SUM(B7:H7)</f>
        <v>44500</v>
      </c>
      <c r="J7" s="43">
        <v>79100</v>
      </c>
      <c r="K7" s="29">
        <f t="shared" ref="K7:K20" si="1">SUM(I7:J7)</f>
        <v>123600</v>
      </c>
    </row>
    <row r="8" spans="1:11" ht="13.8" x14ac:dyDescent="0.25">
      <c r="A8" s="100" t="s">
        <v>31</v>
      </c>
      <c r="B8" s="30">
        <v>0</v>
      </c>
      <c r="C8" s="31">
        <v>0</v>
      </c>
      <c r="D8" s="30">
        <v>0</v>
      </c>
      <c r="E8" s="31">
        <v>0</v>
      </c>
      <c r="F8" s="30">
        <v>0</v>
      </c>
      <c r="G8" s="31">
        <v>0</v>
      </c>
      <c r="H8" s="30">
        <v>0</v>
      </c>
      <c r="I8" s="44">
        <f t="shared" si="0"/>
        <v>0</v>
      </c>
      <c r="J8" s="20">
        <v>5850</v>
      </c>
      <c r="K8" s="33">
        <f t="shared" si="1"/>
        <v>5850</v>
      </c>
    </row>
    <row r="9" spans="1:11" ht="13.8" x14ac:dyDescent="0.25">
      <c r="A9" s="99" t="s">
        <v>32</v>
      </c>
      <c r="B9" s="26">
        <v>11550</v>
      </c>
      <c r="C9" s="27">
        <v>11550</v>
      </c>
      <c r="D9" s="26">
        <v>3100</v>
      </c>
      <c r="E9" s="27">
        <v>6200</v>
      </c>
      <c r="F9" s="26">
        <v>0</v>
      </c>
      <c r="G9" s="27">
        <v>0</v>
      </c>
      <c r="H9" s="26">
        <v>0</v>
      </c>
      <c r="I9" s="28">
        <f t="shared" si="0"/>
        <v>32400</v>
      </c>
      <c r="J9" s="43">
        <v>37550</v>
      </c>
      <c r="K9" s="29">
        <f t="shared" si="1"/>
        <v>69950</v>
      </c>
    </row>
    <row r="10" spans="1:11" ht="13.8" x14ac:dyDescent="0.25">
      <c r="A10" s="100" t="s">
        <v>33</v>
      </c>
      <c r="B10" s="30">
        <v>15850</v>
      </c>
      <c r="C10" s="31">
        <v>18900</v>
      </c>
      <c r="D10" s="30">
        <v>3250</v>
      </c>
      <c r="E10" s="31">
        <v>0</v>
      </c>
      <c r="F10" s="30">
        <v>0</v>
      </c>
      <c r="G10" s="31">
        <v>0</v>
      </c>
      <c r="H10" s="30">
        <v>0</v>
      </c>
      <c r="I10" s="44">
        <f t="shared" si="0"/>
        <v>38000</v>
      </c>
      <c r="J10" s="20">
        <v>34850</v>
      </c>
      <c r="K10" s="33">
        <f t="shared" si="1"/>
        <v>72850</v>
      </c>
    </row>
    <row r="11" spans="1:11" ht="13.8" x14ac:dyDescent="0.25">
      <c r="A11" s="99" t="s">
        <v>34</v>
      </c>
      <c r="B11" s="26">
        <v>1300</v>
      </c>
      <c r="C11" s="27">
        <v>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8">
        <f t="shared" si="0"/>
        <v>1300</v>
      </c>
      <c r="J11" s="43">
        <v>5400</v>
      </c>
      <c r="K11" s="29">
        <f t="shared" si="1"/>
        <v>6700</v>
      </c>
    </row>
    <row r="12" spans="1:11" ht="13.8" x14ac:dyDescent="0.25">
      <c r="A12" s="100" t="s">
        <v>35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66850</v>
      </c>
      <c r="H12" s="30">
        <v>6500</v>
      </c>
      <c r="I12" s="44">
        <f t="shared" si="0"/>
        <v>73350</v>
      </c>
      <c r="J12" s="20">
        <v>0</v>
      </c>
      <c r="K12" s="33">
        <f t="shared" si="1"/>
        <v>73350</v>
      </c>
    </row>
    <row r="13" spans="1:11" ht="13.8" x14ac:dyDescent="0.25">
      <c r="A13" s="99" t="s">
        <v>36</v>
      </c>
      <c r="B13" s="26">
        <v>0</v>
      </c>
      <c r="C13" s="27">
        <v>250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8">
        <f t="shared" si="0"/>
        <v>250</v>
      </c>
      <c r="J13" s="43">
        <v>23400</v>
      </c>
      <c r="K13" s="29">
        <f t="shared" si="1"/>
        <v>23650</v>
      </c>
    </row>
    <row r="14" spans="1:11" ht="13.8" x14ac:dyDescent="0.25">
      <c r="A14" s="101" t="s">
        <v>37</v>
      </c>
      <c r="B14" s="39">
        <v>0</v>
      </c>
      <c r="C14" s="45">
        <v>0</v>
      </c>
      <c r="D14" s="39">
        <v>0</v>
      </c>
      <c r="E14" s="45">
        <v>0</v>
      </c>
      <c r="F14" s="39">
        <v>0</v>
      </c>
      <c r="G14" s="45">
        <v>74300</v>
      </c>
      <c r="H14" s="39">
        <v>21650</v>
      </c>
      <c r="I14" s="44">
        <f t="shared" si="0"/>
        <v>95950</v>
      </c>
      <c r="J14" s="20">
        <v>0</v>
      </c>
      <c r="K14" s="33">
        <f t="shared" si="1"/>
        <v>95950</v>
      </c>
    </row>
    <row r="15" spans="1:11" ht="13.8" x14ac:dyDescent="0.25">
      <c r="A15" s="99" t="s">
        <v>38</v>
      </c>
      <c r="B15" s="26">
        <v>2300</v>
      </c>
      <c r="C15" s="27">
        <v>1500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8">
        <f t="shared" si="0"/>
        <v>3800</v>
      </c>
      <c r="J15" s="43">
        <v>28250</v>
      </c>
      <c r="K15" s="29">
        <f t="shared" si="1"/>
        <v>32050</v>
      </c>
    </row>
    <row r="16" spans="1:11" ht="13.8" x14ac:dyDescent="0.25">
      <c r="A16" s="101" t="s">
        <v>39</v>
      </c>
      <c r="B16" s="39">
        <v>19450</v>
      </c>
      <c r="C16" s="45">
        <v>11450</v>
      </c>
      <c r="D16" s="39">
        <v>1450</v>
      </c>
      <c r="E16" s="45">
        <v>1750</v>
      </c>
      <c r="F16" s="39">
        <v>0</v>
      </c>
      <c r="G16" s="45">
        <v>0</v>
      </c>
      <c r="H16" s="39">
        <v>0</v>
      </c>
      <c r="I16" s="44">
        <f t="shared" si="0"/>
        <v>34100</v>
      </c>
      <c r="J16" s="20">
        <v>42450</v>
      </c>
      <c r="K16" s="33">
        <f t="shared" si="1"/>
        <v>76550</v>
      </c>
    </row>
    <row r="17" spans="1:11" ht="13.8" x14ac:dyDescent="0.25">
      <c r="A17" s="99" t="s">
        <v>40</v>
      </c>
      <c r="B17" s="26">
        <v>25000</v>
      </c>
      <c r="C17" s="27">
        <v>9700</v>
      </c>
      <c r="D17" s="26">
        <v>2550</v>
      </c>
      <c r="E17" s="27">
        <v>9100</v>
      </c>
      <c r="F17" s="26">
        <v>0</v>
      </c>
      <c r="G17" s="27">
        <v>0</v>
      </c>
      <c r="H17" s="26">
        <v>0</v>
      </c>
      <c r="I17" s="28">
        <f t="shared" si="0"/>
        <v>46350</v>
      </c>
      <c r="J17" s="43">
        <v>27550</v>
      </c>
      <c r="K17" s="29">
        <f t="shared" si="1"/>
        <v>73900</v>
      </c>
    </row>
    <row r="18" spans="1:11" ht="13.8" x14ac:dyDescent="0.25">
      <c r="A18" s="100" t="s">
        <v>41</v>
      </c>
      <c r="B18" s="30">
        <v>0</v>
      </c>
      <c r="C18" s="31">
        <v>0</v>
      </c>
      <c r="D18" s="30">
        <v>0</v>
      </c>
      <c r="E18" s="31">
        <v>0</v>
      </c>
      <c r="F18" s="30">
        <v>0</v>
      </c>
      <c r="G18" s="31">
        <v>0</v>
      </c>
      <c r="H18" s="30">
        <v>0</v>
      </c>
      <c r="I18" s="44">
        <f t="shared" si="0"/>
        <v>0</v>
      </c>
      <c r="J18" s="46">
        <v>16950</v>
      </c>
      <c r="K18" s="33">
        <f t="shared" si="1"/>
        <v>16950</v>
      </c>
    </row>
    <row r="19" spans="1:11" ht="13.8" x14ac:dyDescent="0.25">
      <c r="A19" s="99" t="s">
        <v>42</v>
      </c>
      <c r="B19" s="26">
        <v>0</v>
      </c>
      <c r="C19" s="27">
        <v>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8">
        <f t="shared" si="0"/>
        <v>0</v>
      </c>
      <c r="J19" s="43">
        <v>0</v>
      </c>
      <c r="K19" s="29">
        <f t="shared" si="1"/>
        <v>0</v>
      </c>
    </row>
    <row r="20" spans="1:11" ht="13.8" x14ac:dyDescent="0.25">
      <c r="A20" s="100" t="s">
        <v>43</v>
      </c>
      <c r="B20" s="30">
        <v>9850</v>
      </c>
      <c r="C20" s="31">
        <v>200</v>
      </c>
      <c r="D20" s="30">
        <v>500</v>
      </c>
      <c r="E20" s="31">
        <v>0</v>
      </c>
      <c r="F20" s="30">
        <v>131700</v>
      </c>
      <c r="G20" s="31">
        <v>0</v>
      </c>
      <c r="H20" s="30">
        <v>0</v>
      </c>
      <c r="I20" s="44">
        <f t="shared" si="0"/>
        <v>142250</v>
      </c>
      <c r="J20" s="20">
        <v>57800</v>
      </c>
      <c r="K20" s="33">
        <f t="shared" si="1"/>
        <v>200050</v>
      </c>
    </row>
    <row r="21" spans="1:11" ht="14.4" thickBot="1" x14ac:dyDescent="0.3">
      <c r="A21" s="104" t="s">
        <v>25</v>
      </c>
      <c r="B21" s="40">
        <f t="shared" ref="B21:I21" si="2">SUM(B7:B20)</f>
        <v>85300</v>
      </c>
      <c r="C21" s="41">
        <f t="shared" si="2"/>
        <v>96550</v>
      </c>
      <c r="D21" s="40">
        <f t="shared" si="2"/>
        <v>12350</v>
      </c>
      <c r="E21" s="41">
        <f t="shared" si="2"/>
        <v>17050</v>
      </c>
      <c r="F21" s="40">
        <f t="shared" si="2"/>
        <v>131700</v>
      </c>
      <c r="G21" s="41">
        <f t="shared" si="2"/>
        <v>141150</v>
      </c>
      <c r="H21" s="40">
        <f t="shared" si="2"/>
        <v>28150</v>
      </c>
      <c r="I21" s="41">
        <f t="shared" si="2"/>
        <v>512250</v>
      </c>
      <c r="J21" s="41">
        <f>SUM(J7:J20)</f>
        <v>359150</v>
      </c>
      <c r="K21" s="42">
        <f>SUM(K7:K20)</f>
        <v>871400</v>
      </c>
    </row>
    <row r="22" spans="1:11" x14ac:dyDescent="0.25">
      <c r="A22" s="24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24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3.8" x14ac:dyDescent="0.25">
      <c r="A24" t="s">
        <v>55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15.6" x14ac:dyDescent="0.3">
      <c r="A25" s="25" t="s">
        <v>97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14.4" thickBot="1" x14ac:dyDescent="0.3">
      <c r="A26" s="24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102"/>
      <c r="B27" s="87"/>
      <c r="C27" s="88"/>
      <c r="D27" s="87" t="s">
        <v>2</v>
      </c>
      <c r="E27" s="88"/>
      <c r="F27" s="87"/>
      <c r="G27" s="88"/>
      <c r="H27" s="87"/>
      <c r="I27" s="89" t="s">
        <v>0</v>
      </c>
      <c r="J27" s="88"/>
      <c r="K27" s="90"/>
    </row>
    <row r="28" spans="1:11" ht="13.8" x14ac:dyDescent="0.25">
      <c r="A28" s="22" t="s">
        <v>1</v>
      </c>
      <c r="B28" s="91" t="s">
        <v>2</v>
      </c>
      <c r="C28" s="92" t="s">
        <v>2</v>
      </c>
      <c r="D28" s="91" t="s">
        <v>28</v>
      </c>
      <c r="E28" s="92" t="s">
        <v>26</v>
      </c>
      <c r="F28" s="91"/>
      <c r="G28" s="92" t="s">
        <v>3</v>
      </c>
      <c r="H28" s="91" t="s">
        <v>4</v>
      </c>
      <c r="I28" s="93" t="s">
        <v>5</v>
      </c>
      <c r="J28" s="92" t="s">
        <v>6</v>
      </c>
      <c r="K28" s="94"/>
    </row>
    <row r="29" spans="1:11" x14ac:dyDescent="0.25">
      <c r="A29" s="103"/>
      <c r="B29" s="95" t="s">
        <v>7</v>
      </c>
      <c r="C29" s="96" t="s">
        <v>8</v>
      </c>
      <c r="D29" s="95" t="s">
        <v>29</v>
      </c>
      <c r="E29" s="96" t="s">
        <v>9</v>
      </c>
      <c r="F29" s="95" t="s">
        <v>10</v>
      </c>
      <c r="G29" s="96" t="s">
        <v>11</v>
      </c>
      <c r="H29" s="95" t="s">
        <v>11</v>
      </c>
      <c r="I29" s="97" t="s">
        <v>27</v>
      </c>
      <c r="J29" s="96" t="s">
        <v>13</v>
      </c>
      <c r="K29" s="98" t="s">
        <v>14</v>
      </c>
    </row>
    <row r="30" spans="1:11" ht="13.8" x14ac:dyDescent="0.25">
      <c r="A30" s="99" t="s">
        <v>30</v>
      </c>
      <c r="B30" s="26">
        <v>0</v>
      </c>
      <c r="C30" s="27">
        <v>7640</v>
      </c>
      <c r="D30" s="26">
        <v>240</v>
      </c>
      <c r="E30" s="27">
        <v>0</v>
      </c>
      <c r="F30" s="26">
        <v>0</v>
      </c>
      <c r="G30" s="27">
        <v>0</v>
      </c>
      <c r="H30" s="26">
        <v>0</v>
      </c>
      <c r="I30" s="28">
        <f t="shared" ref="I30:I43" si="3">SUM(B30:H30)</f>
        <v>7880</v>
      </c>
      <c r="J30" s="43">
        <v>9980</v>
      </c>
      <c r="K30" s="29">
        <f t="shared" ref="K30:K43" si="4">SUM(I30:J30)</f>
        <v>17860</v>
      </c>
    </row>
    <row r="31" spans="1:11" ht="13.8" x14ac:dyDescent="0.25">
      <c r="A31" s="100" t="s">
        <v>31</v>
      </c>
      <c r="B31" s="30">
        <v>0</v>
      </c>
      <c r="C31" s="31">
        <v>0</v>
      </c>
      <c r="D31" s="30">
        <v>0</v>
      </c>
      <c r="E31" s="31">
        <v>0</v>
      </c>
      <c r="F31" s="30">
        <v>0</v>
      </c>
      <c r="G31" s="31">
        <v>0</v>
      </c>
      <c r="H31" s="30">
        <v>0</v>
      </c>
      <c r="I31" s="44">
        <f t="shared" si="3"/>
        <v>0</v>
      </c>
      <c r="J31" s="20">
        <v>1100</v>
      </c>
      <c r="K31" s="33">
        <f t="shared" si="4"/>
        <v>1100</v>
      </c>
    </row>
    <row r="32" spans="1:11" ht="13.8" x14ac:dyDescent="0.25">
      <c r="A32" s="99" t="s">
        <v>32</v>
      </c>
      <c r="B32" s="26">
        <v>1500</v>
      </c>
      <c r="C32" s="27">
        <v>2120</v>
      </c>
      <c r="D32" s="26">
        <v>630</v>
      </c>
      <c r="E32" s="27">
        <v>580</v>
      </c>
      <c r="F32" s="26">
        <v>0</v>
      </c>
      <c r="G32" s="27">
        <v>0</v>
      </c>
      <c r="H32" s="26">
        <v>0</v>
      </c>
      <c r="I32" s="28">
        <f t="shared" si="3"/>
        <v>4830</v>
      </c>
      <c r="J32" s="43">
        <v>3860</v>
      </c>
      <c r="K32" s="29">
        <f t="shared" si="4"/>
        <v>8690</v>
      </c>
    </row>
    <row r="33" spans="1:11" ht="13.8" x14ac:dyDescent="0.25">
      <c r="A33" s="100" t="s">
        <v>33</v>
      </c>
      <c r="B33" s="30">
        <v>2770</v>
      </c>
      <c r="C33" s="31">
        <v>3450</v>
      </c>
      <c r="D33" s="30">
        <v>250</v>
      </c>
      <c r="E33" s="31">
        <v>0</v>
      </c>
      <c r="F33" s="30">
        <v>0</v>
      </c>
      <c r="G33" s="31">
        <v>0</v>
      </c>
      <c r="H33" s="30">
        <v>0</v>
      </c>
      <c r="I33" s="44">
        <f t="shared" si="3"/>
        <v>6470</v>
      </c>
      <c r="J33" s="20">
        <v>3700</v>
      </c>
      <c r="K33" s="33">
        <f t="shared" si="4"/>
        <v>10170</v>
      </c>
    </row>
    <row r="34" spans="1:11" ht="13.8" x14ac:dyDescent="0.25">
      <c r="A34" s="99" t="s">
        <v>34</v>
      </c>
      <c r="B34" s="26">
        <v>170</v>
      </c>
      <c r="C34" s="27">
        <v>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8">
        <f t="shared" si="3"/>
        <v>170</v>
      </c>
      <c r="J34" s="43">
        <v>920</v>
      </c>
      <c r="K34" s="29">
        <f t="shared" si="4"/>
        <v>1090</v>
      </c>
    </row>
    <row r="35" spans="1:11" ht="13.8" x14ac:dyDescent="0.25">
      <c r="A35" s="100" t="s">
        <v>35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1">
        <v>10780</v>
      </c>
      <c r="H35" s="30">
        <v>910</v>
      </c>
      <c r="I35" s="44">
        <f t="shared" si="3"/>
        <v>11690</v>
      </c>
      <c r="J35" s="20">
        <v>0</v>
      </c>
      <c r="K35" s="33">
        <f t="shared" si="4"/>
        <v>11690</v>
      </c>
    </row>
    <row r="36" spans="1:11" ht="13.8" x14ac:dyDescent="0.25">
      <c r="A36" s="99" t="s">
        <v>36</v>
      </c>
      <c r="B36" s="26">
        <v>0</v>
      </c>
      <c r="C36" s="27">
        <v>150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8">
        <f t="shared" si="3"/>
        <v>150</v>
      </c>
      <c r="J36" s="43">
        <v>3420</v>
      </c>
      <c r="K36" s="29">
        <f t="shared" si="4"/>
        <v>3570</v>
      </c>
    </row>
    <row r="37" spans="1:11" ht="13.8" x14ac:dyDescent="0.25">
      <c r="A37" s="101" t="s">
        <v>37</v>
      </c>
      <c r="B37" s="39">
        <v>0</v>
      </c>
      <c r="C37" s="45">
        <v>0</v>
      </c>
      <c r="D37" s="39">
        <v>0</v>
      </c>
      <c r="E37" s="45">
        <v>0</v>
      </c>
      <c r="F37" s="39">
        <v>0</v>
      </c>
      <c r="G37" s="45">
        <v>16570</v>
      </c>
      <c r="H37" s="39">
        <v>3050</v>
      </c>
      <c r="I37" s="44">
        <f t="shared" si="3"/>
        <v>19620</v>
      </c>
      <c r="J37" s="20">
        <v>0</v>
      </c>
      <c r="K37" s="33">
        <f t="shared" si="4"/>
        <v>19620</v>
      </c>
    </row>
    <row r="38" spans="1:11" ht="13.8" x14ac:dyDescent="0.25">
      <c r="A38" s="99" t="s">
        <v>38</v>
      </c>
      <c r="B38" s="26">
        <v>340</v>
      </c>
      <c r="C38" s="27">
        <v>250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8">
        <f t="shared" si="3"/>
        <v>590</v>
      </c>
      <c r="J38" s="43">
        <v>3780</v>
      </c>
      <c r="K38" s="29">
        <f t="shared" si="4"/>
        <v>4370</v>
      </c>
    </row>
    <row r="39" spans="1:11" ht="13.8" x14ac:dyDescent="0.25">
      <c r="A39" s="101" t="s">
        <v>39</v>
      </c>
      <c r="B39" s="39">
        <v>2770</v>
      </c>
      <c r="C39" s="45">
        <v>1990</v>
      </c>
      <c r="D39" s="39">
        <v>190</v>
      </c>
      <c r="E39" s="45">
        <v>310</v>
      </c>
      <c r="F39" s="39">
        <v>0</v>
      </c>
      <c r="G39" s="45">
        <v>0</v>
      </c>
      <c r="H39" s="39">
        <v>0</v>
      </c>
      <c r="I39" s="44">
        <f t="shared" si="3"/>
        <v>5260</v>
      </c>
      <c r="J39" s="20">
        <v>5080</v>
      </c>
      <c r="K39" s="33">
        <f t="shared" si="4"/>
        <v>10340</v>
      </c>
    </row>
    <row r="40" spans="1:11" ht="13.8" x14ac:dyDescent="0.25">
      <c r="A40" s="99" t="s">
        <v>40</v>
      </c>
      <c r="B40" s="26">
        <v>3820</v>
      </c>
      <c r="C40" s="27">
        <v>2080</v>
      </c>
      <c r="D40" s="26">
        <v>140</v>
      </c>
      <c r="E40" s="27">
        <v>780</v>
      </c>
      <c r="F40" s="26">
        <v>0</v>
      </c>
      <c r="G40" s="27">
        <v>0</v>
      </c>
      <c r="H40" s="26">
        <v>0</v>
      </c>
      <c r="I40" s="28">
        <f t="shared" si="3"/>
        <v>6820</v>
      </c>
      <c r="J40" s="43">
        <v>3690</v>
      </c>
      <c r="K40" s="29">
        <f t="shared" si="4"/>
        <v>10510</v>
      </c>
    </row>
    <row r="41" spans="1:11" ht="13.8" x14ac:dyDescent="0.25">
      <c r="A41" s="100" t="s">
        <v>41</v>
      </c>
      <c r="B41" s="30">
        <v>0</v>
      </c>
      <c r="C41" s="31">
        <v>0</v>
      </c>
      <c r="D41" s="30">
        <v>0</v>
      </c>
      <c r="E41" s="31">
        <v>0</v>
      </c>
      <c r="F41" s="30">
        <v>0</v>
      </c>
      <c r="G41" s="31">
        <v>0</v>
      </c>
      <c r="H41" s="30">
        <v>0</v>
      </c>
      <c r="I41" s="44">
        <f t="shared" si="3"/>
        <v>0</v>
      </c>
      <c r="J41" s="20">
        <v>2420</v>
      </c>
      <c r="K41" s="33">
        <f t="shared" si="4"/>
        <v>2420</v>
      </c>
    </row>
    <row r="42" spans="1:11" ht="13.8" x14ac:dyDescent="0.25">
      <c r="A42" s="99" t="s">
        <v>42</v>
      </c>
      <c r="B42" s="26">
        <v>0</v>
      </c>
      <c r="C42" s="27">
        <v>0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8">
        <f t="shared" si="3"/>
        <v>0</v>
      </c>
      <c r="J42" s="43">
        <v>0</v>
      </c>
      <c r="K42" s="29">
        <f t="shared" si="4"/>
        <v>0</v>
      </c>
    </row>
    <row r="43" spans="1:11" ht="13.8" x14ac:dyDescent="0.25">
      <c r="A43" s="100" t="s">
        <v>43</v>
      </c>
      <c r="B43" s="30">
        <v>1930</v>
      </c>
      <c r="C43" s="31">
        <v>30</v>
      </c>
      <c r="D43" s="30">
        <v>60</v>
      </c>
      <c r="E43" s="31">
        <v>0</v>
      </c>
      <c r="F43" s="30">
        <v>21600</v>
      </c>
      <c r="G43" s="31">
        <v>0</v>
      </c>
      <c r="H43" s="30">
        <v>0</v>
      </c>
      <c r="I43" s="44">
        <f t="shared" si="3"/>
        <v>23620</v>
      </c>
      <c r="J43" s="20">
        <v>7570</v>
      </c>
      <c r="K43" s="33">
        <f t="shared" si="4"/>
        <v>31190</v>
      </c>
    </row>
    <row r="44" spans="1:11" ht="14.4" thickBot="1" x14ac:dyDescent="0.3">
      <c r="A44" s="104" t="s">
        <v>25</v>
      </c>
      <c r="B44" s="40">
        <f t="shared" ref="B44:K44" si="5">SUM(B30:B43)</f>
        <v>13300</v>
      </c>
      <c r="C44" s="41">
        <f t="shared" si="5"/>
        <v>17710</v>
      </c>
      <c r="D44" s="40">
        <f t="shared" si="5"/>
        <v>1510</v>
      </c>
      <c r="E44" s="41">
        <f t="shared" si="5"/>
        <v>1670</v>
      </c>
      <c r="F44" s="54">
        <f t="shared" si="5"/>
        <v>21600</v>
      </c>
      <c r="G44" s="54">
        <f t="shared" si="5"/>
        <v>27350</v>
      </c>
      <c r="H44" s="54">
        <f t="shared" si="5"/>
        <v>3960</v>
      </c>
      <c r="I44" s="54">
        <f t="shared" si="5"/>
        <v>87100</v>
      </c>
      <c r="J44" s="41">
        <f>SUM(J30:J43)</f>
        <v>45520</v>
      </c>
      <c r="K44" s="42">
        <f t="shared" si="5"/>
        <v>132620</v>
      </c>
    </row>
  </sheetData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c D A A B Q S w M E F A A C A A g A + 1 J 2 T g T R B B q o A A A A + A A A A B I A H A B D b 2 5 m a W c v U G F j a 2 F n Z S 5 4 b W w g o h g A K K A U A A A A A A A A A A A A A A A A A A A A A A A A A A A A h Y / N C o J A G E V f R W b v / F V S 8 j k u g i B I C I J o K + O o Q z q G M 6 b v 1 q J H 6 h U S y m r X 8 l 7 O h X M f t z v E Q 1 1 5 V 9 V a 3 Z g I M U y R p 4 x s M m 2 K C H U u 9 5 c o F r B P 5 T k t l D f C x o a D 1 R E q n b u E h P R 9 j / s Z b t q C c E o Z O S W 7 g y x V n f r a W J c a q d B n l f 1 f I Q H H l 4 z g O G B 4 w V Y c z w M G Z K o h 0 e a L 8 N E Y U y A / J a y 7 y n W t E r n 2 N 1 s g U w T y f i G e U E s D B B Q A A g A I A P t S d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7 U n Z O y 5 G 3 l q 0 A A A D h A A A A E w A c A E Z v c m 1 1 b G F z L 1 N l Y 3 R p b 2 4 x L m 0 g o h g A K K A U A A A A A A A A A A A A A A A A A A A A A A A A A A A A d Y 2 9 C o M w H M R 3 I e 8 Q 0 k V B B K c O 4 i T d 2 i 4 G O o h D 1 H 9 R E p O Q D 2 g Q 3 6 Z v 0 h d r Q O j W W w 6 O u 9 9 Z G N 2 i J G 4 P L y u U o M T O z M C E K f P C c 6 7 O u M Y C H E p w 1 P X z n i e I y e U 1 g i g a b w x I 9 1 C G D 0 r x N N u 6 O 1 u h J r 8 x 6 f e u U d L F V p 8 f j B O 5 e e / A O Y 9 d C F o v J P I o G w Q U 1 D B p n 8 q s j R J + l T R o s O n x m W 8 b a Z l h H E q S x 6 E G z G T Y 9 w w l i / w H r r 5 Q S w E C L Q A U A A I A C A D 7 U n Z O B N E E G q g A A A D 4 A A A A E g A A A A A A A A A A A A A A A A A A A A A A Q 2 9 u Z m l n L 1 B h Y 2 t h Z 2 U u e G 1 s U E s B A i 0 A F A A C A A g A + 1 J 2 T g / K 6 a u k A A A A 6 Q A A A B M A A A A A A A A A A A A A A A A A 9 A A A A F t D b 2 5 0 Z W 5 0 X 1 R 5 c G V z X S 5 4 b W x Q S w E C L Q A U A A I A C A D 7 U n Z O y 5 G 3 l q 0 A A A D h A A A A E w A A A A A A A A A A A A A A A A D l A Q A A R m 9 y b X V s Y X M v U 2 V j d G l v b j E u b V B L B Q Y A A A A A A w A D A M I A A A D f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g C A A A A A A A A H 4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X V s d W t r b z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1 N p a X J 0 e W 1 p b m V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V G F 1 b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M t M j J U M D g 6 M j I 6 M j g u N j U 5 M z Q 5 M V o i I C 8 + P E V u d H J 5 I F R 5 c G U 9 I k Z p b G x D b 2 x 1 b W 5 U e X B l c y I g V m F s d W U 9 I n N B Q T 0 9 I i A v P j x F b n R y e S B U e X B l P S J G a W x s Q 2 9 s d W 1 u T m F t Z X M i I F Z h b H V l P S J z W y Z x d W 9 0 O 1 N h c m F r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X V s d W t r b z c v T X V 1 d G V 0 d H U g d H l 5 c H B p L n t T Y X J h a 2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d W x 1 a 2 t v N y 9 N d X V 0 Z X R 0 d S B 0 e X l w c G k u e 1 N h c m F r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1 a 2 t v N y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3 L 0 1 1 d X R l d H R 1 J T I w d H l 5 c H B p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a u Q z 7 T 8 t p J o m F / R h K Z S w k A A A A A A g A A A A A A A 2 Y A A M A A A A A Q A A A A o s 6 w r c v S k O 3 s m y h 8 w T q w m g A A A A A E g A A A o A A A A B A A A A B w F c f + V 5 b t + k h 2 n 6 G Z m 2 0 e U A A A A D f P C T u X T S Q h p U 5 9 X i T h l b w 7 d a 6 l h 9 i c d c h l a 1 C 3 Q U g s W W d / l z p 3 W w A Z 2 N x u K C R V Q 6 2 X g 7 q l q t 1 s N S f X h K 2 Q Z X i k 8 l E t 7 1 U k J P z 8 5 g c v f 6 f R F A A A A H n P x S G u 3 x 1 6 l + 9 3 q 6 D R 8 j y H i W 5 b < / D a t a M a s h u p > 
</file>

<file path=customXml/itemProps1.xml><?xml version="1.0" encoding="utf-8"?>
<ds:datastoreItem xmlns:ds="http://schemas.openxmlformats.org/officeDocument/2006/customXml" ds:itemID="{5B6FD078-0190-4E52-8799-0187E4EC4A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27</vt:i4>
      </vt:variant>
    </vt:vector>
  </HeadingPairs>
  <TitlesOfParts>
    <vt:vector size="27" baseType="lpstr">
      <vt:lpstr>Selitteet</vt:lpstr>
      <vt:lpstr>Sektorit</vt:lpstr>
      <vt:lpstr>2018_NP</vt:lpstr>
      <vt:lpstr>2018_K</vt:lpstr>
      <vt:lpstr>2017_NP</vt:lpstr>
      <vt:lpstr>2016_NP</vt:lpstr>
      <vt:lpstr>2015_NP</vt:lpstr>
      <vt:lpstr>2014_NP</vt:lpstr>
      <vt:lpstr>2014_K</vt:lpstr>
      <vt:lpstr>2013_NP</vt:lpstr>
      <vt:lpstr>2012_NP</vt:lpstr>
      <vt:lpstr>2011_NP</vt:lpstr>
      <vt:lpstr>2010_NP</vt:lpstr>
      <vt:lpstr>2010_K</vt:lpstr>
      <vt:lpstr>2009_NP</vt:lpstr>
      <vt:lpstr>2008_NP</vt:lpstr>
      <vt:lpstr>2007_NP</vt:lpstr>
      <vt:lpstr>2006_N</vt:lpstr>
      <vt:lpstr>2006_K</vt:lpstr>
      <vt:lpstr>2005_N</vt:lpstr>
      <vt:lpstr>2004_N</vt:lpstr>
      <vt:lpstr>2003_N</vt:lpstr>
      <vt:lpstr>2002_N</vt:lpstr>
      <vt:lpstr>2002_K</vt:lpstr>
      <vt:lpstr>2001_N</vt:lpstr>
      <vt:lpstr>2000_N</vt:lpstr>
      <vt:lpstr>2000_K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Helsingin kaupunki</dc:creator>
  <cp:lastModifiedBy>Reponen Heidi</cp:lastModifiedBy>
  <cp:lastPrinted>2017-04-11T13:55:24Z</cp:lastPrinted>
  <dcterms:created xsi:type="dcterms:W3CDTF">2002-11-18T11:48:40Z</dcterms:created>
  <dcterms:modified xsi:type="dcterms:W3CDTF">2019-08-07T13:43:25Z</dcterms:modified>
</cp:coreProperties>
</file>