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ANSLIAS000002\HOME2$\LAINEJUS\Documents\"/>
    </mc:Choice>
  </mc:AlternateContent>
  <xr:revisionPtr revIDLastSave="0" documentId="8_{C0969C91-5185-4873-A413-7EF8F848DA0A}" xr6:coauthVersionLast="46" xr6:coauthVersionMax="46" xr10:uidLastSave="{00000000-0000-0000-0000-000000000000}"/>
  <bookViews>
    <workbookView xWindow="-108" yWindow="-108" windowWidth="23256" windowHeight="12576" tabRatio="840" xr2:uid="{DDC92E7B-364C-4287-A086-4A49FD46D597}"/>
  </bookViews>
  <sheets>
    <sheet name="Etusivu" sheetId="11" r:id="rId1"/>
    <sheet name="Budjetin yhteenveto" sheetId="6" r:id="rId2"/>
    <sheet name="1. Palkkakustannukset" sheetId="1" r:id="rId3"/>
    <sheet name="2. Ostopalvelut ja hankinnat" sheetId="2" r:id="rId4"/>
    <sheet name="3. Matkakustannukset" sheetId="3" r:id="rId5"/>
    <sheet name="4. Tila- ja vuokrakustannukset" sheetId="4" r:id="rId6"/>
    <sheet name="5. Muut kustannukset" sheetId="5" r:id="rId7"/>
    <sheet name="6. Hankkeen rahoitus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H15" i="10"/>
  <c r="H14" i="10"/>
  <c r="H13" i="10"/>
  <c r="H12" i="10"/>
  <c r="T14" i="6"/>
  <c r="R14" i="6"/>
  <c r="Q14" i="6"/>
  <c r="O14" i="6"/>
  <c r="N14" i="6"/>
  <c r="L14" i="6"/>
  <c r="K14" i="6"/>
  <c r="I14" i="6"/>
  <c r="H14" i="6"/>
  <c r="F14" i="6"/>
  <c r="E14" i="6"/>
  <c r="Q13" i="6"/>
  <c r="O13" i="6"/>
  <c r="N13" i="6"/>
  <c r="L13" i="6"/>
  <c r="K13" i="6"/>
  <c r="I13" i="6"/>
  <c r="H13" i="6"/>
  <c r="F13" i="6"/>
  <c r="I12" i="6"/>
  <c r="Q11" i="6"/>
  <c r="O11" i="6"/>
  <c r="N11" i="6"/>
  <c r="L11" i="6"/>
  <c r="K11" i="6"/>
  <c r="I11" i="6"/>
  <c r="H11" i="6"/>
  <c r="F11" i="6"/>
  <c r="S15" i="5"/>
  <c r="S14" i="5"/>
  <c r="S13" i="5"/>
  <c r="S12" i="5"/>
  <c r="S11" i="5"/>
  <c r="S10" i="5"/>
  <c r="S9" i="5"/>
  <c r="S8" i="5"/>
  <c r="S16" i="5"/>
  <c r="P16" i="5"/>
  <c r="M16" i="5"/>
  <c r="J16" i="5"/>
  <c r="G16" i="5"/>
  <c r="D16" i="5"/>
  <c r="S15" i="4"/>
  <c r="S14" i="4"/>
  <c r="S13" i="4"/>
  <c r="S12" i="4"/>
  <c r="S11" i="4"/>
  <c r="S10" i="4"/>
  <c r="S9" i="4"/>
  <c r="P16" i="4"/>
  <c r="M16" i="4"/>
  <c r="J16" i="4"/>
  <c r="G16" i="4"/>
  <c r="S20" i="2"/>
  <c r="S19" i="2"/>
  <c r="S18" i="2"/>
  <c r="S17" i="2"/>
  <c r="S16" i="2"/>
  <c r="S15" i="2"/>
  <c r="S14" i="2"/>
  <c r="P21" i="2"/>
  <c r="M21" i="2"/>
  <c r="J21" i="2"/>
  <c r="G21" i="2"/>
  <c r="D24" i="6"/>
  <c r="C24" i="6"/>
  <c r="C38" i="10"/>
  <c r="R8" i="4"/>
  <c r="R16" i="4" s="1"/>
  <c r="R13" i="6" s="1"/>
  <c r="T8" i="5"/>
  <c r="R8" i="5"/>
  <c r="O16" i="5"/>
  <c r="L16" i="5"/>
  <c r="I16" i="5"/>
  <c r="F16" i="5"/>
  <c r="C16" i="5"/>
  <c r="R15" i="5"/>
  <c r="Q15" i="5"/>
  <c r="N15" i="5"/>
  <c r="K15" i="5"/>
  <c r="H15" i="5"/>
  <c r="E15" i="5"/>
  <c r="R14" i="5"/>
  <c r="Q14" i="5"/>
  <c r="N14" i="5"/>
  <c r="K14" i="5"/>
  <c r="H14" i="5"/>
  <c r="E14" i="5"/>
  <c r="R13" i="5"/>
  <c r="Q13" i="5"/>
  <c r="N13" i="5"/>
  <c r="K13" i="5"/>
  <c r="H13" i="5"/>
  <c r="E13" i="5"/>
  <c r="T13" i="5" s="1"/>
  <c r="R12" i="5"/>
  <c r="Q12" i="5"/>
  <c r="N12" i="5"/>
  <c r="K12" i="5"/>
  <c r="H12" i="5"/>
  <c r="E12" i="5"/>
  <c r="T12" i="5" s="1"/>
  <c r="R11" i="5"/>
  <c r="Q11" i="5"/>
  <c r="N11" i="5"/>
  <c r="K11" i="5"/>
  <c r="H11" i="5"/>
  <c r="E11" i="5"/>
  <c r="R10" i="5"/>
  <c r="Q10" i="5"/>
  <c r="N10" i="5"/>
  <c r="K10" i="5"/>
  <c r="H10" i="5"/>
  <c r="E10" i="5"/>
  <c r="R9" i="5"/>
  <c r="Q9" i="5"/>
  <c r="N9" i="5"/>
  <c r="K9" i="5"/>
  <c r="H9" i="5"/>
  <c r="E9" i="5"/>
  <c r="T9" i="5" s="1"/>
  <c r="Q8" i="5"/>
  <c r="N8" i="5"/>
  <c r="K8" i="5"/>
  <c r="K16" i="5" s="1"/>
  <c r="H8" i="5"/>
  <c r="E8" i="5"/>
  <c r="O16" i="4"/>
  <c r="L16" i="4"/>
  <c r="I16" i="4"/>
  <c r="F16" i="4"/>
  <c r="C16" i="4"/>
  <c r="R15" i="4"/>
  <c r="Q15" i="4"/>
  <c r="N15" i="4"/>
  <c r="K15" i="4"/>
  <c r="H15" i="4"/>
  <c r="E15" i="4"/>
  <c r="R14" i="4"/>
  <c r="Q14" i="4"/>
  <c r="N14" i="4"/>
  <c r="K14" i="4"/>
  <c r="H14" i="4"/>
  <c r="E14" i="4"/>
  <c r="R13" i="4"/>
  <c r="Q13" i="4"/>
  <c r="N13" i="4"/>
  <c r="K13" i="4"/>
  <c r="H13" i="4"/>
  <c r="E13" i="4"/>
  <c r="R12" i="4"/>
  <c r="Q12" i="4"/>
  <c r="N12" i="4"/>
  <c r="K12" i="4"/>
  <c r="H12" i="4"/>
  <c r="E12" i="4"/>
  <c r="T12" i="4" s="1"/>
  <c r="R11" i="4"/>
  <c r="Q11" i="4"/>
  <c r="N11" i="4"/>
  <c r="K11" i="4"/>
  <c r="H11" i="4"/>
  <c r="E11" i="4"/>
  <c r="R10" i="4"/>
  <c r="Q10" i="4"/>
  <c r="N10" i="4"/>
  <c r="K10" i="4"/>
  <c r="H10" i="4"/>
  <c r="E10" i="4"/>
  <c r="R9" i="4"/>
  <c r="Q9" i="4"/>
  <c r="N9" i="4"/>
  <c r="K9" i="4"/>
  <c r="H9" i="4"/>
  <c r="E9" i="4"/>
  <c r="T9" i="4" s="1"/>
  <c r="Q8" i="4"/>
  <c r="N8" i="4"/>
  <c r="N16" i="4" s="1"/>
  <c r="K8" i="4"/>
  <c r="K16" i="4" s="1"/>
  <c r="H8" i="4"/>
  <c r="E8" i="4"/>
  <c r="T8" i="4" s="1"/>
  <c r="S8" i="4" s="1"/>
  <c r="O20" i="3"/>
  <c r="O12" i="6" s="1"/>
  <c r="L20" i="3"/>
  <c r="L12" i="6" s="1"/>
  <c r="I20" i="3"/>
  <c r="F20" i="3"/>
  <c r="F12" i="6" s="1"/>
  <c r="C20" i="3"/>
  <c r="R19" i="3"/>
  <c r="Q19" i="3"/>
  <c r="N19" i="3"/>
  <c r="K19" i="3"/>
  <c r="H19" i="3"/>
  <c r="E19" i="3"/>
  <c r="R18" i="3"/>
  <c r="Q18" i="3"/>
  <c r="N18" i="3"/>
  <c r="K18" i="3"/>
  <c r="H18" i="3"/>
  <c r="E18" i="3"/>
  <c r="R17" i="3"/>
  <c r="Q17" i="3"/>
  <c r="N17" i="3"/>
  <c r="K17" i="3"/>
  <c r="H17" i="3"/>
  <c r="E17" i="3"/>
  <c r="R16" i="3"/>
  <c r="Q16" i="3"/>
  <c r="N16" i="3"/>
  <c r="K16" i="3"/>
  <c r="H16" i="3"/>
  <c r="E16" i="3"/>
  <c r="R15" i="3"/>
  <c r="Q15" i="3"/>
  <c r="N15" i="3"/>
  <c r="K15" i="3"/>
  <c r="H15" i="3"/>
  <c r="E15" i="3"/>
  <c r="R14" i="3"/>
  <c r="Q14" i="3"/>
  <c r="N14" i="3"/>
  <c r="K14" i="3"/>
  <c r="H14" i="3"/>
  <c r="E14" i="3"/>
  <c r="R13" i="3"/>
  <c r="Q13" i="3"/>
  <c r="N13" i="3"/>
  <c r="K13" i="3"/>
  <c r="H13" i="3"/>
  <c r="E13" i="3"/>
  <c r="R12" i="3"/>
  <c r="Q12" i="3"/>
  <c r="N12" i="3"/>
  <c r="K12" i="3"/>
  <c r="H12" i="3"/>
  <c r="E12" i="3"/>
  <c r="T13" i="3" l="1"/>
  <c r="S13" i="3" s="1"/>
  <c r="T12" i="3"/>
  <c r="S12" i="3" s="1"/>
  <c r="T16" i="3"/>
  <c r="S16" i="3" s="1"/>
  <c r="K20" i="3"/>
  <c r="C40" i="10"/>
  <c r="H16" i="5"/>
  <c r="T15" i="5"/>
  <c r="I18" i="5"/>
  <c r="T11" i="5"/>
  <c r="N16" i="5"/>
  <c r="T10" i="5"/>
  <c r="T14" i="5"/>
  <c r="Q16" i="5"/>
  <c r="R16" i="5"/>
  <c r="F18" i="5"/>
  <c r="L18" i="5"/>
  <c r="E16" i="5"/>
  <c r="T13" i="4"/>
  <c r="H16" i="4"/>
  <c r="T15" i="4"/>
  <c r="I18" i="4"/>
  <c r="T11" i="4"/>
  <c r="Q16" i="4"/>
  <c r="T10" i="4"/>
  <c r="T14" i="4"/>
  <c r="L18" i="4"/>
  <c r="O18" i="4"/>
  <c r="E16" i="4"/>
  <c r="H20" i="3"/>
  <c r="T15" i="3"/>
  <c r="S15" i="3" s="1"/>
  <c r="T19" i="3"/>
  <c r="S19" i="3" s="1"/>
  <c r="I22" i="3"/>
  <c r="N20" i="3"/>
  <c r="T17" i="3"/>
  <c r="S17" i="3" s="1"/>
  <c r="Q20" i="3"/>
  <c r="T14" i="3"/>
  <c r="S14" i="3" s="1"/>
  <c r="T18" i="3"/>
  <c r="S18" i="3" s="1"/>
  <c r="R20" i="3"/>
  <c r="R12" i="6" s="1"/>
  <c r="O22" i="3"/>
  <c r="E20" i="3"/>
  <c r="H12" i="6" l="1"/>
  <c r="G20" i="3"/>
  <c r="K12" i="6"/>
  <c r="J20" i="3"/>
  <c r="Q12" i="6"/>
  <c r="P20" i="3"/>
  <c r="M20" i="3"/>
  <c r="N12" i="6"/>
  <c r="E13" i="6"/>
  <c r="D16" i="4"/>
  <c r="D20" i="3"/>
  <c r="E12" i="6"/>
  <c r="D12" i="6" s="1"/>
  <c r="O18" i="5"/>
  <c r="T16" i="5"/>
  <c r="C18" i="5"/>
  <c r="T16" i="4"/>
  <c r="F18" i="4"/>
  <c r="C18" i="4"/>
  <c r="L22" i="3"/>
  <c r="T20" i="3"/>
  <c r="F22" i="3"/>
  <c r="C22" i="3"/>
  <c r="T13" i="6" l="1"/>
  <c r="S16" i="4"/>
  <c r="S20" i="3"/>
  <c r="T12" i="6"/>
  <c r="R18" i="5"/>
  <c r="R18" i="4"/>
  <c r="R22" i="3"/>
  <c r="Q16" i="1" l="1"/>
  <c r="O10" i="6" s="1"/>
  <c r="N16" i="1"/>
  <c r="L10" i="6" s="1"/>
  <c r="K16" i="1"/>
  <c r="I10" i="6" s="1"/>
  <c r="H16" i="1"/>
  <c r="F10" i="6" s="1"/>
  <c r="E16" i="1"/>
  <c r="C10" i="6" s="1"/>
  <c r="T15" i="1"/>
  <c r="S15" i="1"/>
  <c r="P15" i="1"/>
  <c r="M15" i="1"/>
  <c r="J15" i="1"/>
  <c r="T14" i="1"/>
  <c r="S14" i="1"/>
  <c r="P14" i="1"/>
  <c r="M14" i="1"/>
  <c r="J14" i="1"/>
  <c r="T13" i="1"/>
  <c r="S13" i="1"/>
  <c r="P13" i="1"/>
  <c r="M13" i="1"/>
  <c r="J13" i="1"/>
  <c r="G13" i="1"/>
  <c r="T12" i="1"/>
  <c r="S12" i="1"/>
  <c r="P12" i="1"/>
  <c r="M12" i="1"/>
  <c r="J12" i="1"/>
  <c r="G12" i="1"/>
  <c r="T11" i="1"/>
  <c r="S11" i="1"/>
  <c r="P11" i="1"/>
  <c r="M11" i="1"/>
  <c r="J11" i="1"/>
  <c r="G11" i="1"/>
  <c r="T10" i="1"/>
  <c r="S10" i="1"/>
  <c r="P10" i="1"/>
  <c r="M10" i="1"/>
  <c r="J10" i="1"/>
  <c r="G10" i="1"/>
  <c r="T9" i="1"/>
  <c r="S9" i="1"/>
  <c r="P9" i="1"/>
  <c r="M9" i="1"/>
  <c r="J9" i="1"/>
  <c r="G9" i="1"/>
  <c r="T8" i="1"/>
  <c r="S8" i="1"/>
  <c r="P8" i="1"/>
  <c r="M8" i="1"/>
  <c r="J8" i="1"/>
  <c r="G8" i="1"/>
  <c r="G24" i="6"/>
  <c r="F24" i="6"/>
  <c r="E24" i="6"/>
  <c r="T16" i="2"/>
  <c r="T17" i="2"/>
  <c r="T18" i="2"/>
  <c r="R13" i="2"/>
  <c r="R21" i="2" s="1"/>
  <c r="R11" i="6" s="1"/>
  <c r="Q13" i="2"/>
  <c r="Q20" i="2"/>
  <c r="Q19" i="2"/>
  <c r="Q18" i="2"/>
  <c r="Q17" i="2"/>
  <c r="Q16" i="2"/>
  <c r="Q15" i="2"/>
  <c r="Q14" i="2"/>
  <c r="N20" i="2"/>
  <c r="N19" i="2"/>
  <c r="N18" i="2"/>
  <c r="N17" i="2"/>
  <c r="N16" i="2"/>
  <c r="N15" i="2"/>
  <c r="N14" i="2"/>
  <c r="N13" i="2"/>
  <c r="K20" i="2"/>
  <c r="K19" i="2"/>
  <c r="K18" i="2"/>
  <c r="K17" i="2"/>
  <c r="K16" i="2"/>
  <c r="K15" i="2"/>
  <c r="T15" i="2" s="1"/>
  <c r="K14" i="2"/>
  <c r="K13" i="2"/>
  <c r="H14" i="2"/>
  <c r="T14" i="2" s="1"/>
  <c r="H15" i="2"/>
  <c r="H16" i="2"/>
  <c r="H17" i="2"/>
  <c r="H18" i="2"/>
  <c r="H19" i="2"/>
  <c r="H20" i="2"/>
  <c r="H13" i="2"/>
  <c r="E13" i="2"/>
  <c r="E14" i="2"/>
  <c r="E15" i="2"/>
  <c r="E16" i="2"/>
  <c r="E17" i="2"/>
  <c r="E18" i="2"/>
  <c r="E19" i="2"/>
  <c r="T19" i="2" s="1"/>
  <c r="E20" i="2"/>
  <c r="T20" i="2" s="1"/>
  <c r="V14" i="1" l="1"/>
  <c r="U14" i="1" s="1"/>
  <c r="V15" i="1"/>
  <c r="U15" i="1" s="1"/>
  <c r="V11" i="1"/>
  <c r="U11" i="1" s="1"/>
  <c r="V10" i="1"/>
  <c r="U10" i="1" s="1"/>
  <c r="M16" i="1"/>
  <c r="L16" i="1" s="1"/>
  <c r="V13" i="1"/>
  <c r="U13" i="1" s="1"/>
  <c r="V12" i="1"/>
  <c r="U12" i="1" s="1"/>
  <c r="H24" i="6"/>
  <c r="V8" i="1"/>
  <c r="U8" i="1" s="1"/>
  <c r="K10" i="6"/>
  <c r="V9" i="1"/>
  <c r="U9" i="1" s="1"/>
  <c r="G16" i="1"/>
  <c r="J16" i="1"/>
  <c r="H18" i="1" s="1"/>
  <c r="K18" i="1"/>
  <c r="P16" i="1"/>
  <c r="S16" i="1"/>
  <c r="T16" i="1"/>
  <c r="R10" i="6" s="1"/>
  <c r="T13" i="2"/>
  <c r="R20" i="2"/>
  <c r="R19" i="2"/>
  <c r="R18" i="2"/>
  <c r="R17" i="2"/>
  <c r="R16" i="2"/>
  <c r="R15" i="2"/>
  <c r="R14" i="2"/>
  <c r="G11" i="10"/>
  <c r="G23" i="6" s="1"/>
  <c r="P14" i="6"/>
  <c r="P13" i="6"/>
  <c r="P12" i="6"/>
  <c r="Q21" i="2"/>
  <c r="O21" i="2"/>
  <c r="F11" i="10"/>
  <c r="F23" i="6" s="1"/>
  <c r="E11" i="10"/>
  <c r="E23" i="6" s="1"/>
  <c r="D11" i="10"/>
  <c r="D23" i="6" s="1"/>
  <c r="C11" i="10"/>
  <c r="N21" i="2"/>
  <c r="L21" i="2"/>
  <c r="K21" i="2"/>
  <c r="I21" i="2"/>
  <c r="H21" i="2"/>
  <c r="F21" i="2"/>
  <c r="E21" i="2"/>
  <c r="C21" i="2"/>
  <c r="M12" i="6"/>
  <c r="J12" i="6"/>
  <c r="G12" i="6"/>
  <c r="M13" i="6"/>
  <c r="J13" i="6"/>
  <c r="D13" i="6"/>
  <c r="M14" i="6"/>
  <c r="J14" i="6"/>
  <c r="G14" i="6"/>
  <c r="D14" i="6"/>
  <c r="E11" i="6" l="1"/>
  <c r="D11" i="6" s="1"/>
  <c r="D21" i="2"/>
  <c r="S13" i="2"/>
  <c r="T21" i="2"/>
  <c r="H11" i="10"/>
  <c r="Q10" i="6"/>
  <c r="P10" i="6" s="1"/>
  <c r="R16" i="1"/>
  <c r="Q18" i="1"/>
  <c r="O16" i="1"/>
  <c r="N10" i="6"/>
  <c r="M10" i="6" s="1"/>
  <c r="I16" i="1"/>
  <c r="H10" i="6"/>
  <c r="G10" i="6" s="1"/>
  <c r="F16" i="1"/>
  <c r="E10" i="6"/>
  <c r="D10" i="6" s="1"/>
  <c r="E18" i="1"/>
  <c r="C23" i="6"/>
  <c r="H23" i="6" s="1"/>
  <c r="V16" i="1"/>
  <c r="N18" i="1"/>
  <c r="I23" i="2"/>
  <c r="F23" i="2"/>
  <c r="O23" i="2"/>
  <c r="C23" i="2"/>
  <c r="L23" i="2"/>
  <c r="C12" i="6"/>
  <c r="C14" i="6"/>
  <c r="G13" i="6"/>
  <c r="G11" i="6"/>
  <c r="J10" i="6"/>
  <c r="S12" i="6"/>
  <c r="C13" i="6"/>
  <c r="C11" i="6"/>
  <c r="S14" i="6"/>
  <c r="S21" i="2" l="1"/>
  <c r="T11" i="6"/>
  <c r="E15" i="6"/>
  <c r="C10" i="10" s="1"/>
  <c r="C16" i="10" s="1"/>
  <c r="U16" i="1"/>
  <c r="T10" i="6"/>
  <c r="S10" i="6" s="1"/>
  <c r="T18" i="1"/>
  <c r="Q15" i="6"/>
  <c r="P11" i="6"/>
  <c r="N15" i="6"/>
  <c r="M11" i="6"/>
  <c r="K15" i="6"/>
  <c r="J11" i="6"/>
  <c r="S13" i="6"/>
  <c r="H15" i="6"/>
  <c r="L15" i="6"/>
  <c r="F17" i="10" s="1"/>
  <c r="F15" i="6"/>
  <c r="D17" i="10" s="1"/>
  <c r="C15" i="6"/>
  <c r="C17" i="10" s="1"/>
  <c r="I15" i="6"/>
  <c r="E17" i="10" s="1"/>
  <c r="O15" i="6"/>
  <c r="G17" i="10" s="1"/>
  <c r="C22" i="6" l="1"/>
  <c r="E10" i="10"/>
  <c r="E22" i="6" s="1"/>
  <c r="E25" i="6" s="1"/>
  <c r="J15" i="6"/>
  <c r="D15" i="6"/>
  <c r="F10" i="10"/>
  <c r="M15" i="6"/>
  <c r="D10" i="10"/>
  <c r="G15" i="6"/>
  <c r="G10" i="10"/>
  <c r="P15" i="6"/>
  <c r="R15" i="6"/>
  <c r="H17" i="10" s="1"/>
  <c r="D22" i="6" l="1"/>
  <c r="D25" i="6" s="1"/>
  <c r="H10" i="10"/>
  <c r="H16" i="10" s="1"/>
  <c r="F19" i="10" s="1"/>
  <c r="D16" i="10"/>
  <c r="F16" i="10"/>
  <c r="F22" i="6"/>
  <c r="F25" i="6" s="1"/>
  <c r="C25" i="6"/>
  <c r="G16" i="10"/>
  <c r="G22" i="6"/>
  <c r="G25" i="6" s="1"/>
  <c r="E16" i="10"/>
  <c r="R23" i="2"/>
  <c r="H22" i="6" l="1"/>
  <c r="H25" i="6" s="1"/>
  <c r="T15" i="6" l="1"/>
  <c r="S15" i="6" s="1"/>
  <c r="S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6" authorId="0" shapeId="0" xr:uid="{92373CD3-E5D6-4835-B266-77C014BA9765}">
      <text>
        <r>
          <rPr>
            <sz val="11"/>
            <color indexed="81"/>
            <rFont val="Arial"/>
            <family val="2"/>
          </rPr>
          <t>Mainitse hankeen työntekijöiden tehtävänimekkeet (yksi nimeke per rivi).</t>
        </r>
      </text>
    </comment>
    <comment ref="C6" authorId="0" shapeId="0" xr:uid="{4FA19F72-0168-41E8-A37E-C19B79B93A4F}">
      <text>
        <r>
          <rPr>
            <sz val="11"/>
            <color indexed="81"/>
            <rFont val="Arial"/>
            <family val="2"/>
          </rPr>
          <t>Merkitse kenttään joko kokoaikainen tai osa-aikainen ja osa-aikaisuuden (%).</t>
        </r>
      </text>
    </comment>
    <comment ref="D6" authorId="0" shapeId="0" xr:uid="{DFE42B3F-3D41-4308-85FD-67616CB2F2CF}">
      <text>
        <r>
          <rPr>
            <sz val="11"/>
            <color indexed="81"/>
            <rFont val="Arial"/>
            <family val="2"/>
          </rPr>
          <t>Ilmoita henkilötyökuukausien määrä koko hankkeen ajalta.</t>
        </r>
      </text>
    </comment>
    <comment ref="B20" authorId="0" shapeId="0" xr:uid="{D9C453C1-12FD-4E8B-BCA9-2F430E457EE2}">
      <text>
        <r>
          <rPr>
            <sz val="11"/>
            <color indexed="81"/>
            <rFont val="Arial"/>
            <family val="2"/>
          </rPr>
          <t xml:space="preserve">Kuvaa hankkeen työntekijöiden tehtäviä tarkemmin ja perustele miksi työtehtävä on tarpeellinen hankkeessa.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11" authorId="0" shapeId="0" xr:uid="{6B20BC0B-B698-483A-AEF9-6D708AA98CBF}">
      <text>
        <r>
          <rPr>
            <sz val="11"/>
            <color indexed="81"/>
            <rFont val="Arial"/>
            <family val="2"/>
          </rPr>
          <t>Listaa alle hankkeessa tarvittavat ostopalvelut ja hankinnat eriteltyinä esim. laitehankintoihin, konsulttipalveluihin, ohjelmointikuluihin ja perustele alla miksi palvelut ja hankinnat tarvitaan hankkeessa.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10" authorId="0" shapeId="0" xr:uid="{835E5A56-4770-4386-8AA0-1B9AC7E07FE6}">
      <text>
        <r>
          <rPr>
            <sz val="11"/>
            <color indexed="81"/>
            <rFont val="Arial"/>
            <family val="2"/>
          </rPr>
          <t>Luettele hankkeessa suunniteltuja matkoja ja perustele alla niiden tarpeellisuus hankkeen kannalta.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6" authorId="0" shapeId="0" xr:uid="{5A081587-AEE2-44CA-A1B6-7D141A6D4F66}">
      <text>
        <r>
          <rPr>
            <sz val="11"/>
            <color indexed="81"/>
            <rFont val="Arial"/>
            <family val="2"/>
          </rPr>
          <t>Luettele hankkeen tila- ja vuokrakustannukset eriteltyinä esim. laboratoriotilat, tapahtumatilat, toimistotila ja perustele tilatarpeet alla.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6" authorId="0" shapeId="0" xr:uid="{17424868-B3DC-47BC-8A87-480F496175D7}">
      <text>
        <r>
          <rPr>
            <sz val="11"/>
            <color indexed="81"/>
            <rFont val="Arial"/>
            <family val="2"/>
          </rPr>
          <t>Listaa tähän sellaiset kustannukset, jotka eivät sovi edellä mainittuihin kohtiin - esimerkiksi hankkeen yleiskulut. Kuvaa alla tarkemmin mistä kulut muodostuvat ja perustele niiden tarpeellisuutta hankkeen kannalta.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11" authorId="0" shapeId="0" xr:uid="{1902071F-8A25-4F23-817D-CDCB5B5F33E7}">
      <text>
        <r>
          <rPr>
            <sz val="11"/>
            <color indexed="81"/>
            <rFont val="Arial"/>
            <family val="2"/>
          </rPr>
          <t>Omarahoituksella tarkoitetaan toteuttajatahon panostamaa omaa resurssia jota kohdennetaan hankkeeseen.</t>
        </r>
      </text>
    </comment>
    <comment ref="B13" authorId="0" shapeId="0" xr:uid="{76465CF8-C3E5-46C6-AA9F-166A9369D8F7}">
      <text>
        <r>
          <rPr>
            <sz val="11"/>
            <color indexed="81"/>
            <rFont val="Arial"/>
            <family val="2"/>
          </rPr>
          <t>Omarahoitus voi olla myös in kindia, eli esimerkiksi työpanosta tai tiloja joiden laskennallinen arvo ilmoitetaan tässä. Kuvaa alla tarkemmin, mistä in kind -osuus koostuu.</t>
        </r>
      </text>
    </comment>
    <comment ref="B14" authorId="0" shapeId="0" xr:uid="{07EF8EC2-5555-4EEE-B995-D9A870FD1FC2}">
      <text>
        <r>
          <rPr>
            <sz val="11"/>
            <color indexed="81"/>
            <rFont val="Arial"/>
            <family val="2"/>
          </rPr>
          <t>Ilmoita hankkeen aikana saatavat tulot, esimerkiksi lippu-, tai vuokratulot, jotka sisältyvät omarahoitusosuuteen.</t>
        </r>
      </text>
    </comment>
    <comment ref="B15" authorId="0" shapeId="0" xr:uid="{C983E939-D9B0-4D85-8DDB-00FFAC20E92B}">
      <text>
        <r>
          <rPr>
            <sz val="11"/>
            <color indexed="81"/>
            <rFont val="Arial"/>
            <family val="2"/>
          </rPr>
          <t>ilmoita mikä osuus rahoitetaan muulla rahoituksella. Erittele alla hankkeelle myönnetty tai haettu muu rahoitus ja sen varmistuminen.</t>
        </r>
      </text>
    </comment>
    <comment ref="B17" authorId="0" shapeId="0" xr:uid="{EB1FEB73-CBBC-4BA6-BFAB-325AC87CE6F2}">
      <text>
        <r>
          <rPr>
            <sz val="11"/>
            <color indexed="81"/>
            <rFont val="Arial"/>
            <family val="2"/>
          </rPr>
          <t>Taulukko laskee tälle riville hankkeelle ilmoitetut kokonaiskustannukset vuosittain. Varmista, että ilmoitettu rahoitus vastaa budjetin välilehdillä ilmoitettuja kokonaiskustannuksia.</t>
        </r>
      </text>
    </comment>
    <comment ref="B20" authorId="0" shapeId="0" xr:uid="{6407BABA-39C8-4062-AB6B-A08FE33860D8}">
      <text>
        <r>
          <rPr>
            <sz val="11"/>
            <color indexed="81"/>
            <rFont val="Arial"/>
            <family val="2"/>
          </rPr>
          <t>Kuvaa vuositasolla mahdollisimman tarkasti, mitä hankkeen kuluja katetaan in kind -rahoituksella.</t>
        </r>
      </text>
    </comment>
  </commentList>
</comments>
</file>

<file path=xl/sharedStrings.xml><?xml version="1.0" encoding="utf-8"?>
<sst xmlns="http://schemas.openxmlformats.org/spreadsheetml/2006/main" count="218" uniqueCount="59">
  <si>
    <t>Tehtävä</t>
  </si>
  <si>
    <t>Yhteensä</t>
  </si>
  <si>
    <t>Kustannusten perustelut:</t>
  </si>
  <si>
    <t>Innovaatiorahaston osuus [€]</t>
  </si>
  <si>
    <t>YHTEENSÄ</t>
  </si>
  <si>
    <t>Tarkistus:</t>
  </si>
  <si>
    <t>5. Muut kustannukset</t>
  </si>
  <si>
    <t>4. Tila- ja vuokrakustannukset</t>
  </si>
  <si>
    <t>3. Matkakustannukset</t>
  </si>
  <si>
    <t>2. Ostopalvelut ja hankinnat</t>
  </si>
  <si>
    <t>1. Palkkakustannukset</t>
  </si>
  <si>
    <t xml:space="preserve">2. Ostopalvelut ja hankinnat </t>
  </si>
  <si>
    <t>Hankkeen rahoitus</t>
  </si>
  <si>
    <t>Innovaatiorahastosta haettava rahoitus</t>
  </si>
  <si>
    <t>[€]</t>
  </si>
  <si>
    <t>Omarahoitus</t>
  </si>
  <si>
    <t>Rahoitussuunnitelma yhteensä</t>
  </si>
  <si>
    <t>Hankkeen kokonaiskustannukset</t>
  </si>
  <si>
    <t>Hakijan rahallinen investointi</t>
  </si>
  <si>
    <t>Rahoitus</t>
  </si>
  <si>
    <t>[pvm]</t>
  </si>
  <si>
    <t>Rahoituksen varmistuminen</t>
  </si>
  <si>
    <t>Innovaatiorahaston osuus [%]</t>
  </si>
  <si>
    <t>6. Hankkeen rahoitus</t>
  </si>
  <si>
    <t>Muu rahoitus</t>
  </si>
  <si>
    <t>Henkilöresurssien perustelut:</t>
  </si>
  <si>
    <r>
      <t xml:space="preserve">2) </t>
    </r>
    <r>
      <rPr>
        <sz val="10"/>
        <color theme="1"/>
        <rFont val="Arial"/>
        <family val="2"/>
      </rPr>
      <t xml:space="preserve">Täytä ainoastaan valkoisella merkityt solut. </t>
    </r>
  </si>
  <si>
    <t>Sisällysluettelo:</t>
  </si>
  <si>
    <t>Budjetin yhteenveto</t>
  </si>
  <si>
    <t>Etusivulle</t>
  </si>
  <si>
    <r>
      <t xml:space="preserve">1) </t>
    </r>
    <r>
      <rPr>
        <sz val="10"/>
        <color theme="1"/>
        <rFont val="Arial"/>
        <family val="2"/>
      </rPr>
      <t>Täytä kaikki välilehdet (1-6).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Budjetin yhteenveto täyttyy itsestään.</t>
    </r>
  </si>
  <si>
    <t>HELSINGIN KAUPUNKI
KAUPUNGINKANSLIA</t>
  </si>
  <si>
    <t>[€/vuosi]</t>
  </si>
  <si>
    <t>Ostopalvelut ja hankinnat</t>
  </si>
  <si>
    <t>Matkakustannukset</t>
  </si>
  <si>
    <t>Tila- ja vuokrakustannukset</t>
  </si>
  <si>
    <t>Muut kustannukset</t>
  </si>
  <si>
    <t>Ohjeistus hakijalle:</t>
  </si>
  <si>
    <t>Hankkeen nimi:</t>
  </si>
  <si>
    <t>Rahoituksen hakija (hankkeen hallinnoija):</t>
  </si>
  <si>
    <t>YHTEENSÄ *</t>
  </si>
  <si>
    <t>* Kopioi tästä sarakkeesta summat hakemuksen ensimmäiselle sivulle (kohta 2.3).</t>
  </si>
  <si>
    <t xml:space="preserve">12.1. BUDJETTIESITYS
</t>
  </si>
  <si>
    <t>INNOVAATIORAHASTO
HAKEMUKSEN LIITE, 
UUSI HANKE</t>
  </si>
  <si>
    <t>Hakijan arvioimat tulot **</t>
  </si>
  <si>
    <t>Muu rahoitus ***</t>
  </si>
  <si>
    <t>Hakijan in kind -rahoitus *</t>
  </si>
  <si>
    <t>** Tulot (tarkennus arviosta):</t>
  </si>
  <si>
    <t>*** Muu rahoittaja/rahoituskanava:</t>
  </si>
  <si>
    <t>* In kind -rahoitus:</t>
  </si>
  <si>
    <r>
      <rPr>
        <b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Rahoituksen saajan on noudatettava hankkeisiin liittyvissä hankinnoissa hankintalakia (1397/2016) silloin, kun hankinnan tekijä saa hankinnan tekemistä varten julkista tukea yli 50 prosenttia. 
</t>
    </r>
    <r>
      <rPr>
        <b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 Hankintayksiköiden kuten kuntien ja valtion viranomaisten, yliopistojen ja hankintalain tarkoittamien julkisoikeudellisten laitosten on noudatettava hankintalainsäädäntöä rahoitusosuudesta riippumatta.
</t>
    </r>
    <r>
      <rPr>
        <b/>
        <sz val="10"/>
        <color theme="1"/>
        <rFont val="Arial"/>
        <family val="2"/>
      </rPr>
      <t>3)</t>
    </r>
    <r>
      <rPr>
        <sz val="10"/>
        <color theme="1"/>
        <rFont val="Arial"/>
        <family val="2"/>
      </rPr>
      <t xml:space="preserve"> Hankintalain soveltamisalan ulkopuolelle jäävät hankinnat (kuten pienhankinnat) tulee toteuttaa kokonaistaloudellisesti tehokkaasti ja kilpailumahdollisuudet hyödyntäen. 
</t>
    </r>
    <r>
      <rPr>
        <b/>
        <sz val="10"/>
        <color theme="1"/>
        <rFont val="Arial"/>
        <family val="2"/>
      </rPr>
      <t>4)</t>
    </r>
    <r>
      <rPr>
        <sz val="10"/>
        <color theme="1"/>
        <rFont val="Arial"/>
        <family val="2"/>
      </rPr>
      <t xml:space="preserve"> Hankintoja ei rahoiteta innovaatiorahaston varoilla siltä osin kun ne oleellisesti ylittävät markkinahinnan eikä tähän ole erityisperustetta. 
</t>
    </r>
    <r>
      <rPr>
        <b/>
        <sz val="10"/>
        <color theme="1"/>
        <rFont val="Arial"/>
        <family val="2"/>
      </rPr>
      <t>5)</t>
    </r>
    <r>
      <rPr>
        <sz val="10"/>
        <color theme="1"/>
        <rFont val="Arial"/>
        <family val="2"/>
      </rPr>
      <t xml:space="preserve"> Hankkeeseen sisältyvien ostopalveluiden on oltava kohtuullisessa suhteessa kokonaisrahoitukseen, ellei ostopalvelujen laajuudelle ole erityisperusteita.</t>
    </r>
  </si>
  <si>
    <t>Palkkakustannukset ilmoitetaan sisältäen suorat työnantajamaksut. Yleiskuluja ei voi sisällyttää palkkakustannuksiin.</t>
  </si>
  <si>
    <t>Henkilötyöaika
[kk]</t>
  </si>
  <si>
    <r>
      <rPr>
        <b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Hankkeeseen kuuluvat mahdolliset matkat on tehtävä niin lyhyessä ajassa ja vähin kokonaiskustannuksin kuin huomioon ottaen matkan ja asianomaisen hoidettavaksi määrättyjen tehtävien tarkoituksenmukaisen ja turvallisen suorittamisen on mahdollista. 
</t>
    </r>
    <r>
      <rPr>
        <b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Matkan kokonaiskustannuksia arvosteltaessa on otettava huomioon paitsi matkustamiskustannusten korvaus, päiväraha-, majoittumis- tai hotellikorvaus, työntekijän mahdollinen matka-ajan palkka tai virkamiehen matkapäiväkorvaus ja muut matkakustannusten korvaukset, myös kulkuneuvon käyttämisellä mahdollisesti saavutettu ajan säästö. 
</t>
    </r>
    <r>
      <rPr>
        <b/>
        <sz val="10"/>
        <color theme="1"/>
        <rFont val="Arial"/>
        <family val="2"/>
      </rPr>
      <t>3)</t>
    </r>
    <r>
      <rPr>
        <sz val="10"/>
        <color theme="1"/>
        <rFont val="Arial"/>
        <family val="2"/>
      </rPr>
      <t xml:space="preserve"> Matkoista ei suoriteta korvausta enempää kuin mitä olisi ollut maksettava, jos matka olisi tehty hankkeelle edullisimmalla tavalla.</t>
    </r>
  </si>
  <si>
    <r>
      <rPr>
        <b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Hankkeen toteuttaja sitoutuu osoittamaan hakemuksessa ilmoittamansa omarahoitusosuuden hankkeelle, mikäli rahasto ei ole erikseen hyväksynyt muutosta hankesuunnitelmaan. 
</t>
    </r>
    <r>
      <rPr>
        <b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Jos ilmoitettu omarahoitusosuus ei toteudu hankkeen aikana, myönnettyä rahoitusta voidaan pienentää samassa suhteessa ja mahdollisesti ennakkoon maksettua rahoitusta voi tulla palautettavaksi innovaatiorahastolle.</t>
    </r>
  </si>
  <si>
    <r>
      <t xml:space="preserve">4) </t>
    </r>
    <r>
      <rPr>
        <sz val="10"/>
        <color theme="1"/>
        <rFont val="Arial"/>
        <family val="2"/>
      </rPr>
      <t>Ongelmatilanteessa voit olla yhteydessä: innovaatiorahasto@hel.fi</t>
    </r>
  </si>
  <si>
    <r>
      <t xml:space="preserve">3) </t>
    </r>
    <r>
      <rPr>
        <sz val="10"/>
        <color theme="1"/>
        <rFont val="Arial"/>
        <family val="2"/>
      </rPr>
      <t>Kun hakemus on valmis, lähetä täytetty budjettiesitys yhdessä innovaatiorahaston</t>
    </r>
  </si>
  <si>
    <t>hakulomakkeen kanssa osoitteeseen helsinki.kirjaamo@hel.fi ja innovaatiorahasto@hel.fi</t>
  </si>
  <si>
    <t>Kokoaikainen / 
osa-aikainen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</si>
</sst>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B]_-;\-* #,##0.00\ [$€-40B]_-;_-* &quot;-&quot;??\ [$€-40B]_-;_-@_-"/>
  </numFmts>
  <fonts count="1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4"/>
      <name val="Arial"/>
      <family val="2"/>
    </font>
    <font>
      <sz val="9"/>
      <color theme="1"/>
      <name val="Arial"/>
      <family val="2"/>
    </font>
    <font>
      <b/>
      <sz val="24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2C6"/>
      <name val="Arial"/>
      <family val="2"/>
    </font>
    <font>
      <sz val="10"/>
      <color theme="10"/>
      <name val="Arial"/>
      <family val="2"/>
    </font>
    <font>
      <b/>
      <sz val="14"/>
      <color theme="0"/>
      <name val="Arial"/>
      <family val="2"/>
    </font>
    <font>
      <i/>
      <sz val="10"/>
      <color theme="1"/>
      <name val="Arial"/>
      <family val="2"/>
    </font>
    <font>
      <sz val="11"/>
      <color indexed="81"/>
      <name val="Arial"/>
      <family val="2"/>
    </font>
    <font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rgb="FF9FC9EB"/>
        <bgColor indexed="64"/>
      </patternFill>
    </fill>
    <fill>
      <patternFill patternType="solid">
        <fgColor rgb="FFDEDFE1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protection locked="0"/>
    </xf>
    <xf numFmtId="0" fontId="1" fillId="4" borderId="19" applyNumberFormat="0" applyAlignment="0">
      <protection locked="0"/>
    </xf>
    <xf numFmtId="0" fontId="11" fillId="0" borderId="0" applyNumberFormat="0" applyFill="0" applyBorder="0" applyAlignment="0" applyProtection="0">
      <protection locked="0"/>
    </xf>
  </cellStyleXfs>
  <cellXfs count="269">
    <xf numFmtId="0" fontId="0" fillId="0" borderId="0" xfId="0">
      <protection locked="0"/>
    </xf>
    <xf numFmtId="0" fontId="3" fillId="5" borderId="0" xfId="0" applyFont="1" applyFill="1" applyProtection="1"/>
    <xf numFmtId="0" fontId="3" fillId="5" borderId="0" xfId="0" applyFont="1" applyFill="1" applyAlignment="1" applyProtection="1">
      <alignment vertical="center"/>
    </xf>
    <xf numFmtId="0" fontId="4" fillId="5" borderId="0" xfId="0" applyFont="1" applyFill="1" applyProtection="1"/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4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vertical="center" wrapText="1"/>
      <protection locked="0"/>
    </xf>
    <xf numFmtId="44" fontId="6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6" fillId="6" borderId="33" xfId="0" applyFont="1" applyFill="1" applyBorder="1" applyAlignment="1" applyProtection="1">
      <alignment vertical="center" wrapText="1"/>
    </xf>
    <xf numFmtId="0" fontId="6" fillId="6" borderId="34" xfId="0" applyFont="1" applyFill="1" applyBorder="1" applyAlignment="1" applyProtection="1">
      <alignment vertical="center" wrapText="1"/>
    </xf>
    <xf numFmtId="0" fontId="4" fillId="5" borderId="0" xfId="0" applyFont="1" applyFill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6" fillId="6" borderId="2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vertical="center" wrapText="1"/>
    </xf>
    <xf numFmtId="0" fontId="6" fillId="5" borderId="0" xfId="0" applyFont="1" applyFill="1" applyBorder="1" applyAlignment="1" applyProtection="1">
      <alignment wrapText="1"/>
    </xf>
    <xf numFmtId="0" fontId="4" fillId="5" borderId="9" xfId="0" applyFont="1" applyFill="1" applyBorder="1" applyAlignment="1" applyProtection="1">
      <alignment vertical="center" wrapText="1"/>
    </xf>
    <xf numFmtId="0" fontId="6" fillId="5" borderId="0" xfId="0" applyFont="1" applyFill="1" applyBorder="1" applyProtection="1"/>
    <xf numFmtId="0" fontId="6" fillId="5" borderId="0" xfId="0" applyFont="1" applyFill="1" applyBorder="1" applyAlignment="1" applyProtection="1">
      <alignment horizontal="left" vertical="center"/>
    </xf>
    <xf numFmtId="0" fontId="6" fillId="5" borderId="6" xfId="0" applyFont="1" applyFill="1" applyBorder="1" applyProtection="1"/>
    <xf numFmtId="0" fontId="4" fillId="2" borderId="51" xfId="0" applyFont="1" applyFill="1" applyBorder="1" applyAlignment="1" applyProtection="1">
      <alignment vertical="center" wrapText="1"/>
      <protection locked="0"/>
    </xf>
    <xf numFmtId="4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2" xfId="0" applyFont="1" applyFill="1" applyBorder="1" applyAlignment="1" applyProtection="1">
      <alignment horizontal="center" vertical="center" wrapText="1"/>
    </xf>
    <xf numFmtId="0" fontId="6" fillId="6" borderId="53" xfId="0" applyFont="1" applyFill="1" applyBorder="1" applyAlignment="1" applyProtection="1">
      <alignment horizontal="center" vertical="center" wrapText="1"/>
    </xf>
    <xf numFmtId="44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44" fontId="6" fillId="6" borderId="28" xfId="0" applyNumberFormat="1" applyFont="1" applyFill="1" applyBorder="1" applyAlignment="1" applyProtection="1">
      <alignment horizontal="center" vertical="center" wrapText="1"/>
      <protection locked="0"/>
    </xf>
    <xf numFmtId="164" fontId="6" fillId="6" borderId="55" xfId="0" applyNumberFormat="1" applyFont="1" applyFill="1" applyBorder="1" applyAlignment="1" applyProtection="1">
      <alignment horizontal="center" vertical="center" wrapText="1"/>
    </xf>
    <xf numFmtId="164" fontId="6" fillId="6" borderId="56" xfId="0" applyNumberFormat="1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0" fontId="4" fillId="2" borderId="61" xfId="0" applyFont="1" applyFill="1" applyBorder="1" applyAlignment="1" applyProtection="1">
      <alignment vertical="center" wrapText="1"/>
      <protection locked="0"/>
    </xf>
    <xf numFmtId="0" fontId="6" fillId="6" borderId="54" xfId="0" applyFont="1" applyFill="1" applyBorder="1" applyAlignment="1" applyProtection="1">
      <alignment vertical="center" wrapText="1"/>
    </xf>
    <xf numFmtId="0" fontId="6" fillId="6" borderId="49" xfId="0" applyFont="1" applyFill="1" applyBorder="1" applyAlignment="1" applyProtection="1">
      <alignment vertical="center" wrapText="1"/>
    </xf>
    <xf numFmtId="0" fontId="6" fillId="6" borderId="62" xfId="0" applyFont="1" applyFill="1" applyBorder="1" applyAlignment="1" applyProtection="1">
      <alignment vertical="center" wrapText="1"/>
    </xf>
    <xf numFmtId="44" fontId="4" fillId="6" borderId="14" xfId="0" applyNumberFormat="1" applyFont="1" applyFill="1" applyBorder="1" applyAlignment="1" applyProtection="1">
      <alignment horizontal="center" vertical="center" wrapText="1"/>
    </xf>
    <xf numFmtId="44" fontId="4" fillId="6" borderId="28" xfId="0" applyNumberFormat="1" applyFont="1" applyFill="1" applyBorder="1" applyAlignment="1" applyProtection="1">
      <alignment horizontal="center" vertical="center" wrapText="1"/>
    </xf>
    <xf numFmtId="44" fontId="4" fillId="6" borderId="15" xfId="0" applyNumberFormat="1" applyFont="1" applyFill="1" applyBorder="1" applyAlignment="1" applyProtection="1">
      <alignment horizontal="center" vertical="center" wrapText="1"/>
    </xf>
    <xf numFmtId="0" fontId="4" fillId="6" borderId="35" xfId="0" applyFont="1" applyFill="1" applyBorder="1" applyAlignment="1" applyProtection="1">
      <alignment vertical="center" wrapText="1"/>
    </xf>
    <xf numFmtId="0" fontId="4" fillId="6" borderId="20" xfId="0" applyFont="1" applyFill="1" applyBorder="1" applyAlignment="1" applyProtection="1">
      <alignment vertical="center" wrapText="1"/>
    </xf>
    <xf numFmtId="0" fontId="4" fillId="6" borderId="36" xfId="0" applyFont="1" applyFill="1" applyBorder="1" applyAlignment="1" applyProtection="1">
      <alignment vertical="center" wrapText="1"/>
    </xf>
    <xf numFmtId="0" fontId="5" fillId="5" borderId="0" xfId="0" applyFont="1" applyFill="1" applyBorder="1" applyProtection="1"/>
    <xf numFmtId="4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Alignment="1" applyProtection="1">
      <alignment vertical="top" wrapText="1"/>
    </xf>
    <xf numFmtId="0" fontId="7" fillId="5" borderId="0" xfId="0" applyFont="1" applyFill="1" applyBorder="1" applyAlignment="1" applyProtection="1">
      <alignment horizontal="center"/>
    </xf>
    <xf numFmtId="44" fontId="6" fillId="5" borderId="0" xfId="0" applyNumberFormat="1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6" borderId="37" xfId="0" applyFont="1" applyFill="1" applyBorder="1" applyAlignment="1" applyProtection="1">
      <alignment horizontal="center" vertical="center" wrapText="1"/>
    </xf>
    <xf numFmtId="0" fontId="6" fillId="6" borderId="40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 wrapText="1"/>
    </xf>
    <xf numFmtId="0" fontId="6" fillId="6" borderId="21" xfId="0" applyFont="1" applyFill="1" applyBorder="1" applyAlignment="1" applyProtection="1">
      <alignment horizontal="center" vertical="center" wrapText="1"/>
    </xf>
    <xf numFmtId="44" fontId="6" fillId="6" borderId="25" xfId="0" applyNumberFormat="1" applyFont="1" applyFill="1" applyBorder="1" applyAlignment="1" applyProtection="1">
      <alignment horizontal="center" vertical="center" wrapText="1"/>
    </xf>
    <xf numFmtId="44" fontId="6" fillId="6" borderId="30" xfId="0" applyNumberFormat="1" applyFont="1" applyFill="1" applyBorder="1" applyAlignment="1" applyProtection="1">
      <alignment horizontal="center" vertical="center" wrapText="1"/>
    </xf>
    <xf numFmtId="44" fontId="6" fillId="6" borderId="20" xfId="0" applyNumberFormat="1" applyFont="1" applyFill="1" applyBorder="1" applyAlignment="1" applyProtection="1">
      <alignment horizontal="center" vertical="center" wrapText="1"/>
    </xf>
    <xf numFmtId="44" fontId="6" fillId="6" borderId="21" xfId="0" applyNumberFormat="1" applyFont="1" applyFill="1" applyBorder="1" applyAlignment="1" applyProtection="1">
      <alignment horizontal="center" vertical="center" wrapText="1"/>
    </xf>
    <xf numFmtId="0" fontId="4" fillId="6" borderId="48" xfId="0" applyFont="1" applyFill="1" applyBorder="1" applyAlignment="1" applyProtection="1">
      <alignment vertical="center" wrapText="1"/>
    </xf>
    <xf numFmtId="0" fontId="4" fillId="6" borderId="49" xfId="0" applyFont="1" applyFill="1" applyBorder="1" applyAlignment="1" applyProtection="1">
      <alignment vertical="center" wrapText="1"/>
    </xf>
    <xf numFmtId="0" fontId="6" fillId="6" borderId="47" xfId="0" applyFont="1" applyFill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4" fillId="0" borderId="43" xfId="0" applyFont="1" applyFill="1" applyBorder="1" applyAlignment="1" applyProtection="1">
      <alignment vertical="center" wrapText="1"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6" fillId="6" borderId="1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center" vertical="center" wrapText="1"/>
    </xf>
    <xf numFmtId="10" fontId="4" fillId="2" borderId="64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65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66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8" xfId="0" applyFont="1" applyFill="1" applyBorder="1" applyAlignment="1" applyProtection="1">
      <alignment horizontal="center" vertical="center" wrapText="1"/>
    </xf>
    <xf numFmtId="0" fontId="6" fillId="6" borderId="59" xfId="0" applyFont="1" applyFill="1" applyBorder="1" applyAlignment="1" applyProtection="1">
      <alignment horizontal="center" vertical="center" wrapText="1"/>
    </xf>
    <xf numFmtId="0" fontId="6" fillId="6" borderId="60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vertical="center"/>
    </xf>
    <xf numFmtId="0" fontId="9" fillId="5" borderId="22" xfId="0" applyFont="1" applyFill="1" applyBorder="1" applyAlignment="1" applyProtection="1">
      <alignment vertical="center" wrapText="1"/>
    </xf>
    <xf numFmtId="0" fontId="4" fillId="5" borderId="22" xfId="0" applyFont="1" applyFill="1" applyBorder="1" applyAlignment="1" applyProtection="1">
      <alignment vertical="center" wrapText="1"/>
    </xf>
    <xf numFmtId="44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/>
    </xf>
    <xf numFmtId="0" fontId="5" fillId="6" borderId="8" xfId="0" applyFont="1" applyFill="1" applyBorder="1" applyAlignment="1" applyProtection="1">
      <alignment vertical="top" wrapText="1"/>
    </xf>
    <xf numFmtId="0" fontId="5" fillId="6" borderId="22" xfId="0" applyFont="1" applyFill="1" applyBorder="1" applyAlignment="1" applyProtection="1">
      <alignment vertical="top" wrapText="1"/>
    </xf>
    <xf numFmtId="0" fontId="5" fillId="6" borderId="5" xfId="0" applyFont="1" applyFill="1" applyBorder="1" applyAlignment="1" applyProtection="1">
      <alignment vertical="top" wrapText="1"/>
    </xf>
    <xf numFmtId="0" fontId="5" fillId="6" borderId="9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vertical="top" wrapText="1"/>
    </xf>
    <xf numFmtId="0" fontId="10" fillId="5" borderId="0" xfId="0" applyFont="1" applyFill="1" applyAlignment="1" applyProtection="1">
      <alignment horizontal="center" vertical="center"/>
    </xf>
    <xf numFmtId="0" fontId="6" fillId="6" borderId="60" xfId="0" applyFont="1" applyFill="1" applyBorder="1" applyAlignment="1" applyProtection="1">
      <alignment horizontal="center" vertical="center" wrapText="1"/>
    </xf>
    <xf numFmtId="0" fontId="6" fillId="6" borderId="59" xfId="0" applyFont="1" applyFill="1" applyBorder="1" applyAlignment="1" applyProtection="1">
      <alignment horizontal="center" vertical="center" wrapText="1"/>
    </xf>
    <xf numFmtId="0" fontId="6" fillId="6" borderId="58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/>
    </xf>
    <xf numFmtId="44" fontId="4" fillId="2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left" vertical="center" wrapText="1"/>
    </xf>
    <xf numFmtId="10" fontId="6" fillId="6" borderId="68" xfId="0" applyNumberFormat="1" applyFont="1" applyFill="1" applyBorder="1" applyAlignment="1" applyProtection="1">
      <alignment horizontal="center" vertical="center" wrapText="1"/>
    </xf>
    <xf numFmtId="10" fontId="6" fillId="6" borderId="27" xfId="0" applyNumberFormat="1" applyFont="1" applyFill="1" applyBorder="1" applyAlignment="1" applyProtection="1">
      <alignment horizontal="center" vertical="center" wrapText="1"/>
    </xf>
    <xf numFmtId="10" fontId="6" fillId="6" borderId="69" xfId="0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6" borderId="1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horizontal="center" vertical="center" wrapText="1"/>
    </xf>
    <xf numFmtId="44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vertical="center"/>
    </xf>
    <xf numFmtId="0" fontId="6" fillId="6" borderId="0" xfId="0" applyFont="1" applyFill="1" applyBorder="1" applyAlignment="1" applyProtection="1">
      <alignment vertical="center" wrapText="1"/>
    </xf>
    <xf numFmtId="0" fontId="6" fillId="6" borderId="6" xfId="0" applyFont="1" applyFill="1" applyBorder="1" applyAlignment="1" applyProtection="1">
      <alignment vertical="center" wrapText="1"/>
    </xf>
    <xf numFmtId="0" fontId="6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0" fontId="3" fillId="6" borderId="0" xfId="0" applyFont="1" applyFill="1" applyBorder="1" applyProtection="1"/>
    <xf numFmtId="0" fontId="3" fillId="6" borderId="9" xfId="0" applyFont="1" applyFill="1" applyBorder="1" applyProtection="1"/>
    <xf numFmtId="0" fontId="3" fillId="6" borderId="10" xfId="0" applyFont="1" applyFill="1" applyBorder="1" applyProtection="1"/>
    <xf numFmtId="0" fontId="3" fillId="6" borderId="23" xfId="0" applyFont="1" applyFill="1" applyBorder="1" applyProtection="1"/>
    <xf numFmtId="0" fontId="3" fillId="6" borderId="7" xfId="0" applyFont="1" applyFill="1" applyBorder="1" applyProtection="1"/>
    <xf numFmtId="0" fontId="5" fillId="5" borderId="0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vertical="center" wrapText="1"/>
    </xf>
    <xf numFmtId="164" fontId="4" fillId="5" borderId="0" xfId="0" applyNumberFormat="1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164" fontId="6" fillId="5" borderId="0" xfId="0" applyNumberFormat="1" applyFont="1" applyFill="1" applyBorder="1" applyAlignment="1" applyProtection="1">
      <alignment horizontal="center" vertical="center" wrapText="1"/>
    </xf>
    <xf numFmtId="164" fontId="6" fillId="6" borderId="54" xfId="0" applyNumberFormat="1" applyFont="1" applyFill="1" applyBorder="1" applyAlignment="1" applyProtection="1">
      <alignment horizontal="center" vertical="center" wrapText="1"/>
    </xf>
    <xf numFmtId="44" fontId="4" fillId="6" borderId="73" xfId="0" applyNumberFormat="1" applyFont="1" applyFill="1" applyBorder="1" applyAlignment="1" applyProtection="1">
      <alignment horizontal="center" vertical="center" wrapText="1"/>
    </xf>
    <xf numFmtId="10" fontId="4" fillId="6" borderId="68" xfId="0" applyNumberFormat="1" applyFont="1" applyFill="1" applyBorder="1" applyAlignment="1" applyProtection="1">
      <alignment horizontal="center" vertical="center" wrapText="1"/>
    </xf>
    <xf numFmtId="10" fontId="4" fillId="6" borderId="27" xfId="0" applyNumberFormat="1" applyFont="1" applyFill="1" applyBorder="1" applyAlignment="1" applyProtection="1">
      <alignment horizontal="center" vertical="center" wrapText="1"/>
    </xf>
    <xf numFmtId="0" fontId="4" fillId="6" borderId="47" xfId="0" applyFont="1" applyFill="1" applyBorder="1" applyAlignment="1" applyProtection="1">
      <alignment vertical="center" wrapText="1"/>
    </xf>
    <xf numFmtId="44" fontId="4" fillId="6" borderId="71" xfId="0" applyNumberFormat="1" applyFont="1" applyFill="1" applyBorder="1" applyAlignment="1" applyProtection="1">
      <alignment horizontal="center" vertical="center" wrapText="1"/>
    </xf>
    <xf numFmtId="44" fontId="4" fillId="6" borderId="72" xfId="0" applyNumberFormat="1" applyFont="1" applyFill="1" applyBorder="1" applyAlignment="1" applyProtection="1">
      <alignment horizontal="center" vertical="center" wrapText="1"/>
    </xf>
    <xf numFmtId="44" fontId="4" fillId="6" borderId="72" xfId="0" applyNumberFormat="1" applyFont="1" applyFill="1" applyBorder="1" applyAlignment="1" applyProtection="1">
      <alignment horizontal="center" vertical="center" wrapText="1"/>
      <protection locked="0"/>
    </xf>
    <xf numFmtId="44" fontId="4" fillId="6" borderId="74" xfId="0" applyNumberFormat="1" applyFont="1" applyFill="1" applyBorder="1" applyAlignment="1" applyProtection="1">
      <alignment horizontal="center" vertical="center" wrapText="1"/>
    </xf>
    <xf numFmtId="44" fontId="4" fillId="6" borderId="75" xfId="0" applyNumberFormat="1" applyFont="1" applyFill="1" applyBorder="1" applyAlignment="1" applyProtection="1">
      <alignment horizontal="center" vertical="center" wrapText="1"/>
    </xf>
    <xf numFmtId="10" fontId="4" fillId="6" borderId="59" xfId="0" applyNumberFormat="1" applyFont="1" applyFill="1" applyBorder="1" applyAlignment="1" applyProtection="1">
      <alignment horizontal="center" vertical="center" wrapText="1"/>
    </xf>
    <xf numFmtId="10" fontId="6" fillId="6" borderId="59" xfId="0" applyNumberFormat="1" applyFont="1" applyFill="1" applyBorder="1" applyAlignment="1" applyProtection="1">
      <alignment horizontal="center" vertical="center" wrapText="1"/>
    </xf>
    <xf numFmtId="0" fontId="6" fillId="6" borderId="70" xfId="0" applyFont="1" applyFill="1" applyBorder="1" applyAlignment="1" applyProtection="1">
      <alignment vertical="center" wrapText="1"/>
    </xf>
    <xf numFmtId="164" fontId="6" fillId="6" borderId="31" xfId="0" applyNumberFormat="1" applyFont="1" applyFill="1" applyBorder="1" applyAlignment="1" applyProtection="1">
      <alignment horizontal="center" vertical="center" wrapText="1"/>
    </xf>
    <xf numFmtId="44" fontId="12" fillId="6" borderId="1" xfId="2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Protection="1">
      <protection locked="0"/>
    </xf>
    <xf numFmtId="0" fontId="6" fillId="6" borderId="58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vertical="center" wrapText="1"/>
    </xf>
    <xf numFmtId="0" fontId="15" fillId="6" borderId="34" xfId="0" applyFont="1" applyFill="1" applyBorder="1" applyAlignment="1" applyProtection="1">
      <alignment vertical="center" wrapText="1"/>
    </xf>
    <xf numFmtId="164" fontId="15" fillId="6" borderId="25" xfId="0" applyNumberFormat="1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vertical="center" wrapText="1"/>
    </xf>
    <xf numFmtId="0" fontId="4" fillId="5" borderId="22" xfId="0" applyFont="1" applyFill="1" applyBorder="1" applyProtection="1"/>
    <xf numFmtId="0" fontId="4" fillId="5" borderId="0" xfId="0" applyFont="1" applyFill="1" applyAlignment="1" applyProtection="1">
      <alignment vertical="center" wrapText="1"/>
    </xf>
    <xf numFmtId="0" fontId="6" fillId="6" borderId="77" xfId="0" applyFont="1" applyFill="1" applyBorder="1" applyAlignment="1" applyProtection="1">
      <alignment horizontal="left" vertical="center" wrapText="1"/>
    </xf>
    <xf numFmtId="0" fontId="6" fillId="6" borderId="78" xfId="0" applyFont="1" applyFill="1" applyBorder="1" applyAlignment="1" applyProtection="1">
      <alignment horizontal="left" vertical="center" wrapText="1"/>
    </xf>
    <xf numFmtId="0" fontId="6" fillId="6" borderId="80" xfId="0" applyFont="1" applyFill="1" applyBorder="1" applyAlignment="1" applyProtection="1">
      <alignment vertical="center" wrapText="1"/>
    </xf>
    <xf numFmtId="0" fontId="5" fillId="5" borderId="9" xfId="0" applyFont="1" applyFill="1" applyBorder="1" applyAlignment="1" applyProtection="1">
      <alignment vertical="top" wrapText="1"/>
    </xf>
    <xf numFmtId="0" fontId="3" fillId="5" borderId="9" xfId="0" applyFont="1" applyFill="1" applyBorder="1" applyProtection="1"/>
    <xf numFmtId="44" fontId="12" fillId="5" borderId="0" xfId="2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</xf>
    <xf numFmtId="0" fontId="4" fillId="5" borderId="9" xfId="0" applyFont="1" applyFill="1" applyBorder="1" applyProtection="1"/>
    <xf numFmtId="0" fontId="13" fillId="6" borderId="78" xfId="2" applyFont="1" applyFill="1" applyBorder="1" applyAlignment="1" applyProtection="1">
      <alignment horizontal="left" vertical="center" wrapText="1"/>
    </xf>
    <xf numFmtId="0" fontId="13" fillId="6" borderId="79" xfId="2" applyFont="1" applyFill="1" applyBorder="1" applyAlignment="1" applyProtection="1">
      <alignment horizontal="left" vertical="center" wrapText="1"/>
    </xf>
    <xf numFmtId="0" fontId="13" fillId="6" borderId="6" xfId="2" applyFont="1" applyFill="1" applyBorder="1" applyAlignment="1" applyProtection="1">
      <alignment vertical="center" wrapText="1"/>
    </xf>
    <xf numFmtId="0" fontId="13" fillId="5" borderId="9" xfId="2" applyFont="1" applyFill="1" applyBorder="1" applyAlignment="1" applyProtection="1">
      <alignment vertical="center" wrapText="1"/>
    </xf>
    <xf numFmtId="0" fontId="13" fillId="6" borderId="6" xfId="2" applyFont="1" applyFill="1" applyBorder="1" applyAlignment="1" applyProtection="1">
      <alignment vertical="center"/>
    </xf>
    <xf numFmtId="0" fontId="13" fillId="5" borderId="9" xfId="2" applyFont="1" applyFill="1" applyBorder="1" applyAlignment="1" applyProtection="1">
      <alignment vertical="center"/>
    </xf>
    <xf numFmtId="0" fontId="13" fillId="6" borderId="0" xfId="2" applyFont="1" applyFill="1" applyBorder="1" applyAlignment="1" applyProtection="1">
      <alignment vertical="center" wrapText="1"/>
    </xf>
    <xf numFmtId="44" fontId="6" fillId="6" borderId="71" xfId="0" applyNumberFormat="1" applyFont="1" applyFill="1" applyBorder="1" applyAlignment="1" applyProtection="1">
      <alignment horizontal="center" vertical="center" wrapText="1"/>
    </xf>
    <xf numFmtId="44" fontId="6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9" xfId="0" applyFont="1" applyFill="1" applyBorder="1" applyAlignment="1" applyProtection="1">
      <alignment horizontal="center" vertical="center" wrapText="1"/>
    </xf>
    <xf numFmtId="10" fontId="6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Protection="1">
      <protection locked="0"/>
    </xf>
    <xf numFmtId="0" fontId="4" fillId="5" borderId="9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Border="1" applyAlignment="1" applyProtection="1">
      <alignment vertical="center" wrapText="1"/>
      <protection locked="0"/>
    </xf>
    <xf numFmtId="10" fontId="6" fillId="6" borderId="68" xfId="0" applyNumberFormat="1" applyFont="1" applyFill="1" applyBorder="1" applyAlignment="1" applyProtection="1">
      <alignment horizontal="center" vertical="center" wrapText="1"/>
      <protection locked="0"/>
    </xf>
    <xf numFmtId="10" fontId="6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vertical="top" wrapText="1"/>
      <protection locked="0"/>
    </xf>
    <xf numFmtId="0" fontId="6" fillId="6" borderId="81" xfId="0" applyFont="1" applyFill="1" applyBorder="1" applyAlignment="1" applyProtection="1">
      <alignment horizontal="center" vertical="center" wrapText="1"/>
    </xf>
    <xf numFmtId="44" fontId="4" fillId="6" borderId="64" xfId="0" applyNumberFormat="1" applyFont="1" applyFill="1" applyBorder="1" applyAlignment="1" applyProtection="1">
      <alignment horizontal="center" vertical="center" wrapText="1"/>
    </xf>
    <xf numFmtId="44" fontId="4" fillId="6" borderId="65" xfId="0" applyNumberFormat="1" applyFont="1" applyFill="1" applyBorder="1" applyAlignment="1" applyProtection="1">
      <alignment horizontal="center" vertical="center" wrapText="1"/>
    </xf>
    <xf numFmtId="44" fontId="4" fillId="6" borderId="66" xfId="0" applyNumberFormat="1" applyFont="1" applyFill="1" applyBorder="1" applyAlignment="1" applyProtection="1">
      <alignment horizontal="center" vertical="center" wrapText="1"/>
    </xf>
    <xf numFmtId="164" fontId="6" fillId="6" borderId="82" xfId="0" applyNumberFormat="1" applyFont="1" applyFill="1" applyBorder="1" applyAlignment="1" applyProtection="1">
      <alignment horizontal="center" vertical="center" wrapText="1"/>
    </xf>
    <xf numFmtId="0" fontId="6" fillId="6" borderId="86" xfId="0" applyFont="1" applyFill="1" applyBorder="1" applyAlignment="1" applyProtection="1">
      <alignment horizontal="center" vertical="center" wrapText="1"/>
    </xf>
    <xf numFmtId="0" fontId="6" fillId="6" borderId="87" xfId="0" applyFont="1" applyFill="1" applyBorder="1" applyAlignment="1" applyProtection="1">
      <alignment horizontal="center" vertical="center" wrapText="1"/>
    </xf>
    <xf numFmtId="44" fontId="6" fillId="6" borderId="88" xfId="0" applyNumberFormat="1" applyFont="1" applyFill="1" applyBorder="1" applyAlignment="1" applyProtection="1">
      <alignment horizontal="center" vertical="center" wrapText="1"/>
    </xf>
    <xf numFmtId="44" fontId="6" fillId="6" borderId="89" xfId="0" applyNumberFormat="1" applyFont="1" applyFill="1" applyBorder="1" applyAlignment="1" applyProtection="1">
      <alignment horizontal="center" vertical="center" wrapText="1"/>
    </xf>
    <xf numFmtId="44" fontId="6" fillId="6" borderId="90" xfId="0" applyNumberFormat="1" applyFont="1" applyFill="1" applyBorder="1" applyAlignment="1" applyProtection="1">
      <alignment horizontal="center" vertical="center" wrapText="1"/>
    </xf>
    <xf numFmtId="44" fontId="6" fillId="6" borderId="45" xfId="0" applyNumberFormat="1" applyFont="1" applyFill="1" applyBorder="1" applyAlignment="1" applyProtection="1">
      <alignment horizontal="center" vertical="center" wrapText="1"/>
    </xf>
    <xf numFmtId="44" fontId="6" fillId="6" borderId="91" xfId="0" applyNumberFormat="1" applyFont="1" applyFill="1" applyBorder="1" applyAlignment="1" applyProtection="1">
      <alignment horizontal="center" vertical="center" wrapText="1"/>
    </xf>
    <xf numFmtId="44" fontId="6" fillId="6" borderId="92" xfId="0" applyNumberFormat="1" applyFont="1" applyFill="1" applyBorder="1" applyAlignment="1" applyProtection="1">
      <alignment horizontal="center" vertical="center" wrapText="1"/>
    </xf>
    <xf numFmtId="164" fontId="6" fillId="6" borderId="93" xfId="0" applyNumberFormat="1" applyFont="1" applyFill="1" applyBorder="1" applyAlignment="1" applyProtection="1">
      <alignment horizontal="center" vertical="center" wrapText="1"/>
    </xf>
    <xf numFmtId="10" fontId="6" fillId="6" borderId="94" xfId="0" applyNumberFormat="1" applyFont="1" applyFill="1" applyBorder="1" applyAlignment="1" applyProtection="1">
      <alignment horizontal="center" vertical="center" wrapText="1"/>
    </xf>
    <xf numFmtId="164" fontId="6" fillId="6" borderId="95" xfId="0" applyNumberFormat="1" applyFont="1" applyFill="1" applyBorder="1" applyAlignment="1" applyProtection="1">
      <alignment horizontal="center" vertical="center" wrapText="1"/>
    </xf>
    <xf numFmtId="0" fontId="17" fillId="6" borderId="0" xfId="2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Alignment="1" applyProtection="1">
      <alignment horizontal="left" vertical="center" wrapText="1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 wrapText="1"/>
    </xf>
    <xf numFmtId="0" fontId="5" fillId="6" borderId="9" xfId="0" applyFont="1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13" fillId="6" borderId="0" xfId="2" applyFont="1" applyFill="1" applyBorder="1" applyAlignment="1" applyProtection="1">
      <alignment horizontal="left" vertical="center" wrapText="1"/>
    </xf>
    <xf numFmtId="0" fontId="13" fillId="6" borderId="6" xfId="2" applyFont="1" applyFill="1" applyBorder="1" applyAlignment="1" applyProtection="1">
      <alignment horizontal="left" vertical="center" wrapText="1"/>
    </xf>
    <xf numFmtId="0" fontId="5" fillId="6" borderId="76" xfId="0" applyFont="1" applyFill="1" applyBorder="1" applyAlignment="1" applyProtection="1">
      <alignment horizontal="left" vertical="top" wrapText="1"/>
    </xf>
    <xf numFmtId="0" fontId="5" fillId="6" borderId="64" xfId="0" applyFont="1" applyFill="1" applyBorder="1" applyAlignment="1" applyProtection="1">
      <alignment horizontal="left" vertical="top" wrapText="1"/>
    </xf>
    <xf numFmtId="0" fontId="6" fillId="2" borderId="43" xfId="0" applyFont="1" applyFill="1" applyBorder="1" applyAlignment="1" applyProtection="1">
      <alignment horizontal="left" vertical="center" wrapText="1"/>
      <protection locked="0"/>
    </xf>
    <xf numFmtId="0" fontId="6" fillId="2" borderId="65" xfId="0" applyFont="1" applyFill="1" applyBorder="1" applyAlignment="1" applyProtection="1">
      <alignment horizontal="left" vertical="center" wrapText="1"/>
      <protection locked="0"/>
    </xf>
    <xf numFmtId="0" fontId="6" fillId="2" borderId="74" xfId="0" applyFont="1" applyFill="1" applyBorder="1" applyAlignment="1" applyProtection="1">
      <alignment horizontal="left" vertical="center" wrapText="1"/>
      <protection locked="0"/>
    </xf>
    <xf numFmtId="0" fontId="13" fillId="6" borderId="0" xfId="2" applyFont="1" applyFill="1" applyBorder="1" applyAlignment="1" applyProtection="1">
      <alignment horizontal="left" vertical="center"/>
    </xf>
    <xf numFmtId="0" fontId="4" fillId="6" borderId="9" xfId="0" applyFont="1" applyFill="1" applyBorder="1" applyAlignment="1" applyProtection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</xf>
    <xf numFmtId="0" fontId="17" fillId="6" borderId="0" xfId="2" applyFont="1" applyFill="1" applyBorder="1" applyAlignment="1" applyProtection="1">
      <alignment horizontal="left" vertical="center"/>
      <protection locked="0"/>
    </xf>
    <xf numFmtId="0" fontId="6" fillId="6" borderId="83" xfId="0" applyFont="1" applyFill="1" applyBorder="1" applyAlignment="1" applyProtection="1">
      <alignment horizontal="center" vertical="center" wrapText="1"/>
    </xf>
    <xf numFmtId="0" fontId="6" fillId="6" borderId="84" xfId="0" applyFont="1" applyFill="1" applyBorder="1" applyAlignment="1" applyProtection="1">
      <alignment horizontal="center" vertical="center" wrapText="1"/>
    </xf>
    <xf numFmtId="0" fontId="6" fillId="6" borderId="85" xfId="0" applyFont="1" applyFill="1" applyBorder="1" applyAlignment="1" applyProtection="1">
      <alignment horizontal="center" vertical="center" wrapText="1"/>
    </xf>
    <xf numFmtId="0" fontId="6" fillId="6" borderId="47" xfId="0" applyFont="1" applyFill="1" applyBorder="1" applyAlignment="1" applyProtection="1">
      <alignment vertical="center" wrapText="1"/>
    </xf>
    <xf numFmtId="0" fontId="6" fillId="6" borderId="50" xfId="0" applyFont="1" applyFill="1" applyBorder="1" applyAlignment="1" applyProtection="1">
      <alignment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63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10" fillId="5" borderId="0" xfId="0" applyFont="1" applyFill="1" applyAlignment="1" applyProtection="1">
      <alignment horizontal="center" vertical="center"/>
    </xf>
    <xf numFmtId="0" fontId="6" fillId="6" borderId="31" xfId="0" applyFont="1" applyFill="1" applyBorder="1" applyAlignment="1" applyProtection="1">
      <alignment vertical="center" wrapText="1"/>
    </xf>
    <xf numFmtId="0" fontId="6" fillId="6" borderId="32" xfId="0" applyFont="1" applyFill="1" applyBorder="1" applyAlignment="1" applyProtection="1">
      <alignment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4" fillId="6" borderId="6" xfId="0" applyFont="1" applyFill="1" applyBorder="1" applyAlignment="1" applyProtection="1">
      <alignment horizontal="left" vertical="center" wrapText="1"/>
    </xf>
    <xf numFmtId="0" fontId="4" fillId="6" borderId="10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6" borderId="11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2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6" fillId="6" borderId="26" xfId="0" applyFont="1" applyFill="1" applyBorder="1" applyAlignment="1" applyProtection="1">
      <alignment horizontal="center" vertical="center" wrapText="1"/>
    </xf>
    <xf numFmtId="0" fontId="6" fillId="6" borderId="59" xfId="0" applyFont="1" applyFill="1" applyBorder="1" applyAlignment="1" applyProtection="1">
      <alignment horizontal="center" vertical="center" wrapText="1"/>
    </xf>
    <xf numFmtId="0" fontId="6" fillId="6" borderId="58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left" vertical="center"/>
    </xf>
    <xf numFmtId="0" fontId="4" fillId="6" borderId="22" xfId="0" applyFont="1" applyFill="1" applyBorder="1" applyAlignment="1" applyProtection="1">
      <alignment horizontal="left" vertical="center" wrapText="1"/>
    </xf>
    <xf numFmtId="0" fontId="4" fillId="6" borderId="23" xfId="0" applyFont="1" applyFill="1" applyBorder="1" applyAlignment="1" applyProtection="1">
      <alignment horizontal="left" vertical="center" wrapText="1"/>
    </xf>
    <xf numFmtId="0" fontId="4" fillId="6" borderId="8" xfId="0" applyFont="1" applyFill="1" applyBorder="1" applyAlignment="1" applyProtection="1">
      <alignment horizontal="left" vertical="top" wrapText="1"/>
    </xf>
    <xf numFmtId="0" fontId="4" fillId="6" borderId="22" xfId="0" applyFont="1" applyFill="1" applyBorder="1" applyAlignment="1" applyProtection="1">
      <alignment horizontal="left" vertical="top" wrapText="1"/>
    </xf>
    <xf numFmtId="0" fontId="4" fillId="6" borderId="5" xfId="0" applyFont="1" applyFill="1" applyBorder="1" applyAlignment="1" applyProtection="1">
      <alignment horizontal="left" vertical="top" wrapText="1"/>
    </xf>
    <xf numFmtId="0" fontId="4" fillId="6" borderId="9" xfId="0" applyFont="1" applyFill="1" applyBorder="1" applyAlignment="1" applyProtection="1">
      <alignment horizontal="left" vertical="top" wrapText="1"/>
    </xf>
    <xf numFmtId="0" fontId="4" fillId="6" borderId="0" xfId="0" applyFont="1" applyFill="1" applyBorder="1" applyAlignment="1" applyProtection="1">
      <alignment horizontal="left" vertical="top" wrapText="1"/>
    </xf>
    <xf numFmtId="0" fontId="4" fillId="6" borderId="6" xfId="0" applyFont="1" applyFill="1" applyBorder="1" applyAlignment="1" applyProtection="1">
      <alignment horizontal="left" vertical="top" wrapText="1"/>
    </xf>
    <xf numFmtId="0" fontId="4" fillId="6" borderId="10" xfId="0" applyFont="1" applyFill="1" applyBorder="1" applyAlignment="1" applyProtection="1">
      <alignment horizontal="left" vertical="top" wrapText="1"/>
    </xf>
    <xf numFmtId="0" fontId="4" fillId="6" borderId="23" xfId="0" applyFont="1" applyFill="1" applyBorder="1" applyAlignment="1" applyProtection="1">
      <alignment horizontal="left" vertical="top" wrapText="1"/>
    </xf>
    <xf numFmtId="0" fontId="4" fillId="6" borderId="7" xfId="0" applyFont="1" applyFill="1" applyBorder="1" applyAlignment="1" applyProtection="1">
      <alignment horizontal="left" vertical="top" wrapText="1"/>
    </xf>
    <xf numFmtId="44" fontId="6" fillId="0" borderId="11" xfId="0" applyNumberFormat="1" applyFont="1" applyFill="1" applyBorder="1" applyAlignment="1" applyProtection="1">
      <alignment horizontal="center"/>
    </xf>
    <xf numFmtId="44" fontId="6" fillId="0" borderId="24" xfId="0" applyNumberFormat="1" applyFont="1" applyFill="1" applyBorder="1" applyAlignment="1" applyProtection="1">
      <alignment horizontal="center"/>
    </xf>
    <xf numFmtId="44" fontId="6" fillId="0" borderId="4" xfId="0" applyNumberFormat="1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left" vertical="top" wrapText="1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9" xfId="0" applyFont="1" applyFill="1" applyBorder="1" applyAlignment="1" applyProtection="1">
      <alignment horizontal="center" vertical="center"/>
    </xf>
    <xf numFmtId="0" fontId="6" fillId="6" borderId="41" xfId="0" applyFont="1" applyFill="1" applyBorder="1" applyAlignment="1" applyProtection="1">
      <alignment horizontal="center" vertical="center"/>
    </xf>
    <xf numFmtId="0" fontId="6" fillId="6" borderId="42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14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yperlinkki" xfId="2" builtinId="8"/>
    <cellStyle name="Laskenta" xfId="1" builtinId="22" customBuiltin="1"/>
    <cellStyle name="Normaali" xfId="0" builtinId="0" customBuiltin="1"/>
  </cellStyles>
  <dxfs count="89">
    <dxf>
      <font>
        <color theme="1"/>
      </font>
      <fill>
        <patternFill>
          <bgColor rgb="FFF5A4C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DB2719"/>
      </font>
    </dxf>
    <dxf>
      <font>
        <color rgb="FF0072C6"/>
      </font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</dxfs>
  <tableStyles count="0" defaultTableStyle="TableStyleMedium2" defaultPivotStyle="PivotStyleLight16"/>
  <colors>
    <mruColors>
      <color rgb="FF9FC9EB"/>
      <color rgb="FFDEDFE1"/>
      <color rgb="FFF5A4C7"/>
      <color rgb="FF0072C6"/>
      <color rgb="FFDB2719"/>
      <color rgb="FF00D7A7"/>
      <color rgb="FFF5A3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30480</xdr:rowOff>
    </xdr:from>
    <xdr:to>
      <xdr:col>1</xdr:col>
      <xdr:colOff>1213096</xdr:colOff>
      <xdr:row>3</xdr:row>
      <xdr:rowOff>151432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32E441B-CC7D-4AAD-8FCC-41CCE4FB8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236220"/>
          <a:ext cx="1213096" cy="562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30480</xdr:rowOff>
    </xdr:from>
    <xdr:to>
      <xdr:col>1</xdr:col>
      <xdr:colOff>1213096</xdr:colOff>
      <xdr:row>3</xdr:row>
      <xdr:rowOff>151432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B80B667-3999-4F0E-A76F-A5E73F72A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205740"/>
          <a:ext cx="1213096" cy="562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30480</xdr:rowOff>
    </xdr:from>
    <xdr:to>
      <xdr:col>1</xdr:col>
      <xdr:colOff>1213096</xdr:colOff>
      <xdr:row>3</xdr:row>
      <xdr:rowOff>151432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9F1E22A0-7369-4F3B-9C80-BC1668B67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236220"/>
          <a:ext cx="1213096" cy="5629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30480</xdr:rowOff>
    </xdr:from>
    <xdr:to>
      <xdr:col>1</xdr:col>
      <xdr:colOff>1213096</xdr:colOff>
      <xdr:row>3</xdr:row>
      <xdr:rowOff>151432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8855C0ED-730D-41DD-B83D-6002DE832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236220"/>
          <a:ext cx="1213096" cy="5629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30480</xdr:rowOff>
    </xdr:from>
    <xdr:to>
      <xdr:col>1</xdr:col>
      <xdr:colOff>1213096</xdr:colOff>
      <xdr:row>3</xdr:row>
      <xdr:rowOff>151432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B9AF3B11-CBCF-4B71-92AE-DBD93AD23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236220"/>
          <a:ext cx="1213096" cy="5629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30480</xdr:rowOff>
    </xdr:from>
    <xdr:to>
      <xdr:col>1</xdr:col>
      <xdr:colOff>1213096</xdr:colOff>
      <xdr:row>3</xdr:row>
      <xdr:rowOff>152180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80FBAFA-5EF6-47D4-A187-EE54057DB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236220"/>
          <a:ext cx="1213096" cy="5629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30480</xdr:rowOff>
    </xdr:from>
    <xdr:to>
      <xdr:col>1</xdr:col>
      <xdr:colOff>1213096</xdr:colOff>
      <xdr:row>3</xdr:row>
      <xdr:rowOff>151432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264669BB-E477-4F0A-BD91-26496932E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236220"/>
          <a:ext cx="1213096" cy="5629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30480</xdr:rowOff>
    </xdr:from>
    <xdr:to>
      <xdr:col>1</xdr:col>
      <xdr:colOff>1213096</xdr:colOff>
      <xdr:row>3</xdr:row>
      <xdr:rowOff>151432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869329A9-FDF8-42D9-88D1-EA5AC7913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236220"/>
          <a:ext cx="1213096" cy="562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820D-7AA8-4E6A-B49E-F03D7E1C37DD}">
  <dimension ref="B1:K24"/>
  <sheetViews>
    <sheetView tabSelected="1" workbookViewId="0">
      <selection activeCell="B8" sqref="B8:F8"/>
    </sheetView>
  </sheetViews>
  <sheetFormatPr defaultColWidth="8.88671875" defaultRowHeight="13.8" x14ac:dyDescent="0.25"/>
  <cols>
    <col min="1" max="1" width="4.33203125" style="1" customWidth="1"/>
    <col min="2" max="2" width="36" style="1" customWidth="1"/>
    <col min="3" max="3" width="16.6640625" style="1" customWidth="1"/>
    <col min="4" max="4" width="23.44140625" style="1" customWidth="1"/>
    <col min="5" max="5" width="18" style="1" bestFit="1" customWidth="1"/>
    <col min="6" max="6" width="16.6640625" style="1" customWidth="1"/>
    <col min="7" max="7" width="17.6640625" style="1" customWidth="1"/>
    <col min="8" max="8" width="18" style="1" bestFit="1" customWidth="1"/>
    <col min="9" max="9" width="16.6640625" style="1" customWidth="1"/>
    <col min="10" max="10" width="17.6640625" style="1" customWidth="1"/>
    <col min="11" max="11" width="18" style="1" bestFit="1" customWidth="1"/>
    <col min="12" max="12" width="16.6640625" style="1" customWidth="1"/>
    <col min="13" max="13" width="17.6640625" style="1" customWidth="1"/>
    <col min="14" max="14" width="18" style="1" bestFit="1" customWidth="1"/>
    <col min="15" max="15" width="16.6640625" style="1" customWidth="1"/>
    <col min="16" max="16" width="17.6640625" style="1" customWidth="1"/>
    <col min="17" max="17" width="18" style="1" bestFit="1" customWidth="1"/>
    <col min="18" max="18" width="16.6640625" style="1" customWidth="1"/>
    <col min="19" max="19" width="17.6640625" style="1" customWidth="1"/>
    <col min="20" max="20" width="18" style="1" bestFit="1" customWidth="1"/>
    <col min="21" max="16384" width="8.88671875" style="1"/>
  </cols>
  <sheetData>
    <row r="1" spans="2:11" ht="17.399999999999999" customHeight="1" x14ac:dyDescent="0.25"/>
    <row r="2" spans="2:11" ht="17.399999999999999" customHeight="1" x14ac:dyDescent="0.25">
      <c r="C2" s="184" t="s">
        <v>31</v>
      </c>
      <c r="D2" s="184"/>
      <c r="E2" s="184" t="s">
        <v>43</v>
      </c>
      <c r="F2" s="184"/>
      <c r="G2" s="184" t="s">
        <v>42</v>
      </c>
      <c r="H2" s="184"/>
      <c r="I2" s="104"/>
      <c r="J2" s="148"/>
    </row>
    <row r="3" spans="2:11" ht="17.399999999999999" customHeight="1" x14ac:dyDescent="0.25">
      <c r="B3" s="45"/>
      <c r="C3" s="184"/>
      <c r="D3" s="184"/>
      <c r="E3" s="184"/>
      <c r="F3" s="184"/>
      <c r="G3" s="184"/>
      <c r="H3" s="184"/>
      <c r="I3" s="104"/>
      <c r="J3" s="148"/>
    </row>
    <row r="4" spans="2:11" ht="17.399999999999999" customHeight="1" x14ac:dyDescent="0.25">
      <c r="B4" s="45"/>
      <c r="C4" s="184"/>
      <c r="D4" s="184"/>
      <c r="E4" s="184"/>
      <c r="F4" s="184"/>
      <c r="G4" s="184"/>
      <c r="H4" s="184"/>
      <c r="I4" s="104"/>
      <c r="J4" s="148"/>
    </row>
    <row r="5" spans="2:11" ht="17.399999999999999" customHeight="1" thickBot="1" x14ac:dyDescent="0.3">
      <c r="B5" s="45"/>
      <c r="C5" s="148"/>
      <c r="D5" s="148"/>
      <c r="E5" s="148"/>
      <c r="F5" s="148"/>
      <c r="G5" s="148"/>
      <c r="H5" s="148"/>
      <c r="I5" s="148"/>
      <c r="J5" s="148"/>
    </row>
    <row r="6" spans="2:11" ht="16.2" customHeight="1" x14ac:dyDescent="0.25">
      <c r="B6" s="84"/>
      <c r="C6" s="85"/>
      <c r="D6" s="85"/>
      <c r="E6" s="85"/>
      <c r="F6" s="85"/>
      <c r="G6" s="86"/>
      <c r="H6" s="145"/>
      <c r="I6" s="114"/>
      <c r="J6" s="114"/>
      <c r="K6" s="114"/>
    </row>
    <row r="7" spans="2:11" ht="16.2" customHeight="1" x14ac:dyDescent="0.25">
      <c r="B7" s="191" t="s">
        <v>39</v>
      </c>
      <c r="C7" s="192"/>
      <c r="D7" s="88"/>
      <c r="E7" s="115"/>
      <c r="F7" s="105"/>
      <c r="G7" s="106"/>
      <c r="H7" s="139"/>
      <c r="I7" s="107"/>
      <c r="J7" s="107"/>
      <c r="K7" s="107"/>
    </row>
    <row r="8" spans="2:11" ht="16.2" customHeight="1" x14ac:dyDescent="0.25">
      <c r="B8" s="193"/>
      <c r="C8" s="194"/>
      <c r="D8" s="194"/>
      <c r="E8" s="194"/>
      <c r="F8" s="195"/>
      <c r="G8" s="144"/>
      <c r="H8" s="153"/>
      <c r="I8" s="107"/>
      <c r="J8" s="107"/>
      <c r="K8" s="107"/>
    </row>
    <row r="9" spans="2:11" ht="16.2" customHeight="1" x14ac:dyDescent="0.25">
      <c r="B9" s="136"/>
      <c r="C9" s="105"/>
      <c r="D9" s="105"/>
      <c r="E9" s="156"/>
      <c r="F9" s="156"/>
      <c r="G9" s="152"/>
      <c r="H9" s="153"/>
      <c r="I9" s="107"/>
      <c r="J9" s="107"/>
      <c r="K9" s="107"/>
    </row>
    <row r="10" spans="2:11" ht="16.2" customHeight="1" x14ac:dyDescent="0.25">
      <c r="B10" s="187" t="s">
        <v>38</v>
      </c>
      <c r="C10" s="188"/>
      <c r="D10" s="188"/>
      <c r="E10" s="189"/>
      <c r="F10" s="189"/>
      <c r="G10" s="190"/>
      <c r="H10" s="149"/>
    </row>
    <row r="11" spans="2:11" ht="16.2" customHeight="1" x14ac:dyDescent="0.25">
      <c r="B11" s="193"/>
      <c r="C11" s="194"/>
      <c r="D11" s="194"/>
      <c r="E11" s="194"/>
      <c r="F11" s="195"/>
      <c r="G11" s="144"/>
      <c r="H11" s="149"/>
    </row>
    <row r="12" spans="2:11" ht="16.2" customHeight="1" thickBot="1" x14ac:dyDescent="0.3">
      <c r="B12" s="185"/>
      <c r="C12" s="186"/>
      <c r="D12" s="186"/>
      <c r="E12" s="189"/>
      <c r="F12" s="189"/>
      <c r="G12" s="190"/>
      <c r="H12" s="149"/>
    </row>
    <row r="13" spans="2:11" ht="16.2" customHeight="1" thickTop="1" x14ac:dyDescent="0.25">
      <c r="B13" s="142"/>
      <c r="C13" s="143"/>
      <c r="D13" s="143"/>
      <c r="E13" s="150"/>
      <c r="F13" s="150"/>
      <c r="G13" s="151"/>
      <c r="H13" s="149"/>
    </row>
    <row r="14" spans="2:11" ht="16.2" customHeight="1" x14ac:dyDescent="0.25">
      <c r="B14" s="87" t="s">
        <v>37</v>
      </c>
      <c r="C14" s="88"/>
      <c r="D14" s="88"/>
      <c r="E14" s="115" t="s">
        <v>27</v>
      </c>
      <c r="F14" s="105"/>
      <c r="G14" s="106"/>
      <c r="H14" s="139"/>
    </row>
    <row r="15" spans="2:11" ht="16.2" customHeight="1" x14ac:dyDescent="0.25">
      <c r="B15" s="185" t="s">
        <v>30</v>
      </c>
      <c r="C15" s="186"/>
      <c r="D15" s="186"/>
      <c r="E15" s="183" t="s">
        <v>28</v>
      </c>
      <c r="F15" s="183"/>
      <c r="G15" s="152"/>
      <c r="H15" s="153"/>
    </row>
    <row r="16" spans="2:11" ht="16.2" customHeight="1" x14ac:dyDescent="0.25">
      <c r="B16" s="185" t="s">
        <v>26</v>
      </c>
      <c r="C16" s="186"/>
      <c r="D16" s="186"/>
      <c r="E16" s="183" t="s">
        <v>10</v>
      </c>
      <c r="F16" s="183"/>
      <c r="G16" s="152"/>
      <c r="H16" s="153"/>
    </row>
    <row r="17" spans="2:8" ht="16.2" customHeight="1" x14ac:dyDescent="0.25">
      <c r="B17" s="185" t="s">
        <v>56</v>
      </c>
      <c r="C17" s="186"/>
      <c r="D17" s="186"/>
      <c r="E17" s="183" t="s">
        <v>9</v>
      </c>
      <c r="F17" s="183"/>
      <c r="G17" s="152"/>
      <c r="H17" s="153"/>
    </row>
    <row r="18" spans="2:8" ht="15.75" customHeight="1" x14ac:dyDescent="0.25">
      <c r="B18" s="197" t="s">
        <v>57</v>
      </c>
      <c r="C18" s="198"/>
      <c r="D18" s="198"/>
      <c r="E18" s="183" t="s">
        <v>8</v>
      </c>
      <c r="F18" s="183"/>
      <c r="G18" s="152"/>
      <c r="H18" s="153"/>
    </row>
    <row r="19" spans="2:8" ht="16.2" customHeight="1" x14ac:dyDescent="0.25">
      <c r="B19" s="185" t="s">
        <v>55</v>
      </c>
      <c r="C19" s="186"/>
      <c r="D19" s="186"/>
      <c r="E19" s="183" t="s">
        <v>7</v>
      </c>
      <c r="F19" s="183"/>
      <c r="G19" s="152"/>
      <c r="H19" s="149"/>
    </row>
    <row r="20" spans="2:8" ht="16.2" customHeight="1" x14ac:dyDescent="0.25">
      <c r="B20" s="185"/>
      <c r="C20" s="186"/>
      <c r="D20" s="186"/>
      <c r="E20" s="183" t="s">
        <v>6</v>
      </c>
      <c r="F20" s="183"/>
      <c r="G20" s="152"/>
      <c r="H20" s="149"/>
    </row>
    <row r="21" spans="2:8" ht="16.2" customHeight="1" x14ac:dyDescent="0.25">
      <c r="B21" s="185"/>
      <c r="C21" s="186"/>
      <c r="D21" s="186"/>
      <c r="E21" s="199" t="s">
        <v>23</v>
      </c>
      <c r="F21" s="199"/>
      <c r="G21" s="152"/>
      <c r="H21" s="149"/>
    </row>
    <row r="22" spans="2:8" ht="16.2" customHeight="1" x14ac:dyDescent="0.25">
      <c r="B22" s="185"/>
      <c r="C22" s="186"/>
      <c r="D22" s="186"/>
      <c r="E22" s="189"/>
      <c r="F22" s="189"/>
      <c r="G22" s="152"/>
      <c r="H22" s="153"/>
    </row>
    <row r="23" spans="2:8" ht="16.2" customHeight="1" x14ac:dyDescent="0.25">
      <c r="B23" s="110"/>
      <c r="C23" s="109"/>
      <c r="D23" s="109"/>
      <c r="E23" s="196"/>
      <c r="F23" s="196"/>
      <c r="G23" s="154"/>
      <c r="H23" s="155"/>
    </row>
    <row r="24" spans="2:8" ht="16.2" customHeight="1" thickBot="1" x14ac:dyDescent="0.3">
      <c r="B24" s="111"/>
      <c r="C24" s="112"/>
      <c r="D24" s="112"/>
      <c r="E24" s="112"/>
      <c r="F24" s="112"/>
      <c r="G24" s="113"/>
      <c r="H24" s="146"/>
    </row>
  </sheetData>
  <sheetProtection algorithmName="SHA-512" hashValue="PwbYk58nN+70rE/dZINNLFTzq9x/eP269FiVfxfNQfl6eLZzrsBh8MUlqCzUe8v6m67fOn4qIl3P6WtfKP/04w==" saltValue="zHVi2H/FYFTMb/pTLrIMAA==" spinCount="100000" sheet="1" objects="1" selectLockedCells="1"/>
  <mergeCells count="27">
    <mergeCell ref="E22:F22"/>
    <mergeCell ref="E23:F23"/>
    <mergeCell ref="B11:F11"/>
    <mergeCell ref="B20:D20"/>
    <mergeCell ref="B21:D21"/>
    <mergeCell ref="B22:D22"/>
    <mergeCell ref="B15:D15"/>
    <mergeCell ref="B16:D16"/>
    <mergeCell ref="B19:D19"/>
    <mergeCell ref="B17:D17"/>
    <mergeCell ref="B18:D18"/>
    <mergeCell ref="E17:F17"/>
    <mergeCell ref="E18:F18"/>
    <mergeCell ref="E21:F21"/>
    <mergeCell ref="E20:F20"/>
    <mergeCell ref="E19:F19"/>
    <mergeCell ref="E16:F16"/>
    <mergeCell ref="E15:F15"/>
    <mergeCell ref="C2:D4"/>
    <mergeCell ref="E2:F4"/>
    <mergeCell ref="G2:H4"/>
    <mergeCell ref="B12:D12"/>
    <mergeCell ref="B10:D10"/>
    <mergeCell ref="E10:G10"/>
    <mergeCell ref="E12:G12"/>
    <mergeCell ref="B7:C7"/>
    <mergeCell ref="B8:F8"/>
  </mergeCells>
  <hyperlinks>
    <hyperlink ref="E15:F15" location="'Budjetin yhteenveto'!A1" display="Budjetin yhteenveto" xr:uid="{22B402CE-7FE3-4A89-B37F-1043D3490892}"/>
    <hyperlink ref="E16:F16" location="'1. Palkkakustannukset'!A1" display="1. Palkkakustannukset" xr:uid="{F2167825-F34B-4345-A56C-412C2626E0C1}"/>
    <hyperlink ref="E17:F17" location="'2. Ostopalvelut ja hankinnat'!A1" display="2. Ostopalvelut ja hankinnat" xr:uid="{F22FE149-7165-4B9E-92D4-B2E661535690}"/>
    <hyperlink ref="E18:F18" location="'3. Matkakustannukset'!A1" display="3. Matkakustannukset" xr:uid="{7A3FDC10-BC76-4DD2-AFFB-D0487375828F}"/>
    <hyperlink ref="E19:F19" location="'4. Tila- ja vuokrakustannukset'!A1" display="4. Tila- ja vuokrakustannukset" xr:uid="{B06BBCCF-5C96-4414-8041-EBEE9E37CFC4}"/>
    <hyperlink ref="E20:F20" location="'5. Muut kustannukset'!A1" display="5. Muut kustannukset" xr:uid="{86B6A963-2013-44E9-816B-C4FE16937DC5}"/>
    <hyperlink ref="E21:F21" location="'6. Hankkeen rahoitus'!A1" display="6. Hankkeen rahoitus" xr:uid="{4F5E82A6-8205-4950-976B-DAE0CA3399DF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32F8E-4EE4-450D-B724-9B0543B27FF1}">
  <dimension ref="A1:T26"/>
  <sheetViews>
    <sheetView workbookViewId="0">
      <pane xSplit="2" topLeftCell="C1" activePane="topRight" state="frozen"/>
      <selection pane="topRight"/>
    </sheetView>
  </sheetViews>
  <sheetFormatPr defaultColWidth="8.88671875" defaultRowHeight="13.8" x14ac:dyDescent="0.25"/>
  <cols>
    <col min="1" max="1" width="4.33203125" style="1" customWidth="1"/>
    <col min="2" max="2" width="42.33203125" style="1" customWidth="1"/>
    <col min="3" max="3" width="16.6640625" style="1" customWidth="1"/>
    <col min="4" max="5" width="18.33203125" style="1" customWidth="1"/>
    <col min="6" max="6" width="16.6640625" style="1" customWidth="1"/>
    <col min="7" max="7" width="18.109375" style="1" customWidth="1"/>
    <col min="8" max="8" width="18.44140625" style="1" customWidth="1"/>
    <col min="9" max="9" width="16.6640625" style="1" customWidth="1"/>
    <col min="10" max="10" width="18.109375" style="1" customWidth="1"/>
    <col min="11" max="11" width="18.44140625" style="1" customWidth="1"/>
    <col min="12" max="12" width="16.6640625" style="1" customWidth="1"/>
    <col min="13" max="13" width="18.109375" style="1" customWidth="1"/>
    <col min="14" max="14" width="18.44140625" style="1" customWidth="1"/>
    <col min="15" max="15" width="16.6640625" style="1" customWidth="1"/>
    <col min="16" max="17" width="18.33203125" style="1" customWidth="1"/>
    <col min="18" max="18" width="16.6640625" style="1" customWidth="1"/>
    <col min="19" max="19" width="18.109375" style="1" customWidth="1"/>
    <col min="20" max="20" width="18.33203125" style="1" customWidth="1"/>
    <col min="21" max="16384" width="8.88671875" style="1"/>
  </cols>
  <sheetData>
    <row r="1" spans="1:20" ht="17.399999999999999" customHeight="1" x14ac:dyDescent="0.25">
      <c r="A1" s="134"/>
    </row>
    <row r="2" spans="1:20" ht="17.399999999999999" customHeight="1" x14ac:dyDescent="0.25">
      <c r="C2" s="209" t="s">
        <v>28</v>
      </c>
      <c r="D2" s="209"/>
      <c r="E2" s="209"/>
      <c r="F2" s="209"/>
      <c r="G2" s="209"/>
      <c r="H2" s="104"/>
      <c r="I2" s="104"/>
      <c r="J2" s="89"/>
    </row>
    <row r="3" spans="1:20" ht="17.399999999999999" customHeight="1" x14ac:dyDescent="0.25">
      <c r="B3" s="45"/>
      <c r="C3" s="209"/>
      <c r="D3" s="209"/>
      <c r="E3" s="209"/>
      <c r="F3" s="209"/>
      <c r="G3" s="209"/>
      <c r="H3" s="104"/>
      <c r="I3" s="104"/>
      <c r="J3" s="89"/>
    </row>
    <row r="4" spans="1:20" ht="17.399999999999999" customHeight="1" x14ac:dyDescent="0.25">
      <c r="B4" s="45"/>
      <c r="C4" s="209"/>
      <c r="D4" s="209"/>
      <c r="E4" s="209"/>
      <c r="F4" s="209"/>
      <c r="G4" s="209"/>
      <c r="H4" s="104"/>
      <c r="I4" s="104"/>
      <c r="J4" s="89"/>
    </row>
    <row r="5" spans="1:20" ht="17.399999999999999" customHeight="1" thickBot="1" x14ac:dyDescent="0.3">
      <c r="B5" s="45"/>
      <c r="C5" s="83"/>
      <c r="D5" s="89"/>
      <c r="E5" s="83"/>
      <c r="F5" s="83"/>
      <c r="G5" s="89"/>
      <c r="H5" s="83"/>
      <c r="I5" s="83"/>
      <c r="J5" s="89"/>
    </row>
    <row r="6" spans="1:20" ht="16.2" customHeight="1" thickBot="1" x14ac:dyDescent="0.3">
      <c r="B6" s="99" t="s">
        <v>17</v>
      </c>
      <c r="C6" s="100"/>
      <c r="D6" s="133" t="s">
        <v>29</v>
      </c>
      <c r="E6" s="79"/>
    </row>
    <row r="7" spans="1:20" ht="16.2" customHeight="1" thickBot="1" x14ac:dyDescent="0.3"/>
    <row r="8" spans="1:20" ht="15.6" customHeight="1" thickTop="1" x14ac:dyDescent="0.25">
      <c r="B8" s="210"/>
      <c r="C8" s="207">
        <v>2022</v>
      </c>
      <c r="D8" s="206"/>
      <c r="E8" s="208"/>
      <c r="F8" s="207">
        <v>2023</v>
      </c>
      <c r="G8" s="206"/>
      <c r="H8" s="208"/>
      <c r="I8" s="205">
        <v>2024</v>
      </c>
      <c r="J8" s="206"/>
      <c r="K8" s="212"/>
      <c r="L8" s="205">
        <v>2025</v>
      </c>
      <c r="M8" s="206"/>
      <c r="N8" s="212"/>
      <c r="O8" s="205">
        <v>2026</v>
      </c>
      <c r="P8" s="206"/>
      <c r="Q8" s="206"/>
      <c r="R8" s="200" t="s">
        <v>4</v>
      </c>
      <c r="S8" s="201"/>
      <c r="T8" s="202"/>
    </row>
    <row r="9" spans="1:20" ht="30" customHeight="1" thickBot="1" x14ac:dyDescent="0.3">
      <c r="B9" s="211"/>
      <c r="C9" s="92" t="s">
        <v>32</v>
      </c>
      <c r="D9" s="91" t="s">
        <v>22</v>
      </c>
      <c r="E9" s="28" t="s">
        <v>3</v>
      </c>
      <c r="F9" s="135" t="s">
        <v>32</v>
      </c>
      <c r="G9" s="91" t="s">
        <v>22</v>
      </c>
      <c r="H9" s="28" t="s">
        <v>3</v>
      </c>
      <c r="I9" s="135" t="s">
        <v>32</v>
      </c>
      <c r="J9" s="91" t="s">
        <v>22</v>
      </c>
      <c r="K9" s="28" t="s">
        <v>3</v>
      </c>
      <c r="L9" s="135" t="s">
        <v>32</v>
      </c>
      <c r="M9" s="91" t="s">
        <v>22</v>
      </c>
      <c r="N9" s="28" t="s">
        <v>3</v>
      </c>
      <c r="O9" s="135" t="s">
        <v>32</v>
      </c>
      <c r="P9" s="91" t="s">
        <v>22</v>
      </c>
      <c r="Q9" s="167" t="s">
        <v>3</v>
      </c>
      <c r="R9" s="172" t="s">
        <v>14</v>
      </c>
      <c r="S9" s="159" t="s">
        <v>22</v>
      </c>
      <c r="T9" s="173" t="s">
        <v>3</v>
      </c>
    </row>
    <row r="10" spans="1:20" ht="15.6" customHeight="1" x14ac:dyDescent="0.25">
      <c r="B10" s="42" t="s">
        <v>10</v>
      </c>
      <c r="C10" s="41">
        <f>'1. Palkkakustannukset'!E16</f>
        <v>0</v>
      </c>
      <c r="D10" s="121" t="str">
        <f>IF(E10=0,"",E10/C10)</f>
        <v/>
      </c>
      <c r="E10" s="120">
        <f>'1. Palkkakustannukset'!G16</f>
        <v>0</v>
      </c>
      <c r="F10" s="41">
        <f>'1. Palkkakustannukset'!H16</f>
        <v>0</v>
      </c>
      <c r="G10" s="121" t="str">
        <f>IF(H10=0,"",H10/F10)</f>
        <v/>
      </c>
      <c r="H10" s="120">
        <f>'1. Palkkakustannukset'!J16</f>
        <v>0</v>
      </c>
      <c r="I10" s="41">
        <f>'1. Palkkakustannukset'!K16</f>
        <v>0</v>
      </c>
      <c r="J10" s="121" t="str">
        <f>IF(K10=0,"",K10/I10)</f>
        <v/>
      </c>
      <c r="K10" s="120">
        <f>'1. Palkkakustannukset'!M16</f>
        <v>0</v>
      </c>
      <c r="L10" s="41">
        <f>'1. Palkkakustannukset'!N16</f>
        <v>0</v>
      </c>
      <c r="M10" s="121" t="str">
        <f>IF(N10=0,"",N10/L10)</f>
        <v/>
      </c>
      <c r="N10" s="120">
        <f>'1. Palkkakustannukset'!P16</f>
        <v>0</v>
      </c>
      <c r="O10" s="41">
        <f>'1. Palkkakustannukset'!Q16</f>
        <v>0</v>
      </c>
      <c r="P10" s="121" t="str">
        <f>IF(Q10=0,"",Q10/O10)</f>
        <v/>
      </c>
      <c r="Q10" s="168">
        <f>'1. Palkkakustannukset'!S16</f>
        <v>0</v>
      </c>
      <c r="R10" s="174">
        <f>'1. Palkkakustannukset'!T16</f>
        <v>0</v>
      </c>
      <c r="S10" s="96" t="str">
        <f>IF(T10=0,"",T10/R10)</f>
        <v/>
      </c>
      <c r="T10" s="175">
        <f>'1. Palkkakustannukset'!V16</f>
        <v>0</v>
      </c>
    </row>
    <row r="11" spans="1:20" ht="15.6" customHeight="1" x14ac:dyDescent="0.25">
      <c r="B11" s="43" t="s">
        <v>11</v>
      </c>
      <c r="C11" s="39">
        <f>'2. Ostopalvelut ja hankinnat'!C21</f>
        <v>0</v>
      </c>
      <c r="D11" s="122" t="str">
        <f>IF(E11=0,"",E11/C11)</f>
        <v/>
      </c>
      <c r="E11" s="127">
        <f>'2. Ostopalvelut ja hankinnat'!E21</f>
        <v>0</v>
      </c>
      <c r="F11" s="39">
        <f>'2. Ostopalvelut ja hankinnat'!F21</f>
        <v>0</v>
      </c>
      <c r="G11" s="122" t="str">
        <f t="shared" ref="G11:G13" si="0">IF(H11=0,"",H11/F11)</f>
        <v/>
      </c>
      <c r="H11" s="127">
        <f>'2. Ostopalvelut ja hankinnat'!H21</f>
        <v>0</v>
      </c>
      <c r="I11" s="39">
        <f>'2. Ostopalvelut ja hankinnat'!I21</f>
        <v>0</v>
      </c>
      <c r="J11" s="122" t="str">
        <f t="shared" ref="J11:J13" si="1">IF(K11=0,"",K11/I11)</f>
        <v/>
      </c>
      <c r="K11" s="127">
        <f>'2. Ostopalvelut ja hankinnat'!K21</f>
        <v>0</v>
      </c>
      <c r="L11" s="39">
        <f>'2. Ostopalvelut ja hankinnat'!L21</f>
        <v>0</v>
      </c>
      <c r="M11" s="122" t="str">
        <f t="shared" ref="M11:M13" si="2">IF(N11=0,"",N11/L11)</f>
        <v/>
      </c>
      <c r="N11" s="127">
        <f>'2. Ostopalvelut ja hankinnat'!N21</f>
        <v>0</v>
      </c>
      <c r="O11" s="39">
        <f>'2. Ostopalvelut ja hankinnat'!O21</f>
        <v>0</v>
      </c>
      <c r="P11" s="122" t="str">
        <f t="shared" ref="P11:P13" si="3">IF(Q11=0,"",Q11/O11)</f>
        <v/>
      </c>
      <c r="Q11" s="169">
        <f>'2. Ostopalvelut ja hankinnat'!Q21</f>
        <v>0</v>
      </c>
      <c r="R11" s="176">
        <f>'2. Ostopalvelut ja hankinnat'!R21</f>
        <v>0</v>
      </c>
      <c r="S11" s="97" t="str">
        <f t="shared" ref="S11:S13" si="4">IF(T11=0,"",T11/R11)</f>
        <v/>
      </c>
      <c r="T11" s="177">
        <f>'2. Ostopalvelut ja hankinnat'!T21</f>
        <v>0</v>
      </c>
    </row>
    <row r="12" spans="1:20" ht="15.6" customHeight="1" x14ac:dyDescent="0.25">
      <c r="B12" s="43" t="s">
        <v>8</v>
      </c>
      <c r="C12" s="39">
        <f>'3. Matkakustannukset'!C20</f>
        <v>0</v>
      </c>
      <c r="D12" s="122" t="str">
        <f>IF(E12=0,"",E12/C12)</f>
        <v/>
      </c>
      <c r="E12" s="127">
        <f>'3. Matkakustannukset'!E20</f>
        <v>0</v>
      </c>
      <c r="F12" s="39">
        <f>'3. Matkakustannukset'!F20</f>
        <v>0</v>
      </c>
      <c r="G12" s="122" t="str">
        <f t="shared" si="0"/>
        <v/>
      </c>
      <c r="H12" s="127">
        <f>'3. Matkakustannukset'!H20</f>
        <v>0</v>
      </c>
      <c r="I12" s="39">
        <f>'3. Matkakustannukset'!I20</f>
        <v>0</v>
      </c>
      <c r="J12" s="122" t="str">
        <f t="shared" si="1"/>
        <v/>
      </c>
      <c r="K12" s="127">
        <f>'3. Matkakustannukset'!K20</f>
        <v>0</v>
      </c>
      <c r="L12" s="39">
        <f>'3. Matkakustannukset'!L20</f>
        <v>0</v>
      </c>
      <c r="M12" s="122" t="str">
        <f t="shared" si="2"/>
        <v/>
      </c>
      <c r="N12" s="127">
        <f>'3. Matkakustannukset'!N20</f>
        <v>0</v>
      </c>
      <c r="O12" s="39">
        <f>'3. Matkakustannukset'!O20</f>
        <v>0</v>
      </c>
      <c r="P12" s="122" t="str">
        <f t="shared" si="3"/>
        <v/>
      </c>
      <c r="Q12" s="169">
        <f>'3. Matkakustannukset'!Q20</f>
        <v>0</v>
      </c>
      <c r="R12" s="176">
        <f>'3. Matkakustannukset'!R20</f>
        <v>0</v>
      </c>
      <c r="S12" s="97" t="str">
        <f t="shared" si="4"/>
        <v/>
      </c>
      <c r="T12" s="177">
        <f>'3. Matkakustannukset'!T20</f>
        <v>0</v>
      </c>
    </row>
    <row r="13" spans="1:20" ht="15.6" customHeight="1" x14ac:dyDescent="0.25">
      <c r="B13" s="43" t="s">
        <v>7</v>
      </c>
      <c r="C13" s="39">
        <f>'4. Tila- ja vuokrakustannukset'!C16</f>
        <v>0</v>
      </c>
      <c r="D13" s="122" t="str">
        <f t="shared" ref="D13" si="5">IF(E13=0,"",E13/C13)</f>
        <v/>
      </c>
      <c r="E13" s="127">
        <f>'4. Tila- ja vuokrakustannukset'!E16</f>
        <v>0</v>
      </c>
      <c r="F13" s="39">
        <f>'4. Tila- ja vuokrakustannukset'!F16</f>
        <v>0</v>
      </c>
      <c r="G13" s="122" t="str">
        <f t="shared" si="0"/>
        <v/>
      </c>
      <c r="H13" s="127">
        <f>'4. Tila- ja vuokrakustannukset'!H16</f>
        <v>0</v>
      </c>
      <c r="I13" s="39">
        <f>'4. Tila- ja vuokrakustannukset'!I16</f>
        <v>0</v>
      </c>
      <c r="J13" s="122" t="str">
        <f t="shared" si="1"/>
        <v/>
      </c>
      <c r="K13" s="127">
        <f>'4. Tila- ja vuokrakustannukset'!K16</f>
        <v>0</v>
      </c>
      <c r="L13" s="39">
        <f>'4. Tila- ja vuokrakustannukset'!L16</f>
        <v>0</v>
      </c>
      <c r="M13" s="122" t="str">
        <f t="shared" si="2"/>
        <v/>
      </c>
      <c r="N13" s="127">
        <f>'4. Tila- ja vuokrakustannukset'!N16</f>
        <v>0</v>
      </c>
      <c r="O13" s="39">
        <f>'4. Tila- ja vuokrakustannukset'!O16</f>
        <v>0</v>
      </c>
      <c r="P13" s="122" t="str">
        <f t="shared" si="3"/>
        <v/>
      </c>
      <c r="Q13" s="169">
        <f>'4. Tila- ja vuokrakustannukset'!Q16</f>
        <v>0</v>
      </c>
      <c r="R13" s="176">
        <f>'4. Tila- ja vuokrakustannukset'!R16</f>
        <v>0</v>
      </c>
      <c r="S13" s="97" t="str">
        <f t="shared" si="4"/>
        <v/>
      </c>
      <c r="T13" s="177">
        <f>'4. Tila- ja vuokrakustannukset'!T16</f>
        <v>0</v>
      </c>
    </row>
    <row r="14" spans="1:20" ht="15.6" customHeight="1" thickBot="1" x14ac:dyDescent="0.3">
      <c r="B14" s="44" t="s">
        <v>6</v>
      </c>
      <c r="C14" s="40">
        <f>'5. Muut kustannukset'!C16</f>
        <v>0</v>
      </c>
      <c r="D14" s="129" t="str">
        <f>IF(E14=0,"",E14/C14)</f>
        <v/>
      </c>
      <c r="E14" s="128">
        <f>'5. Muut kustannukset'!E16</f>
        <v>0</v>
      </c>
      <c r="F14" s="40">
        <f>'5. Muut kustannukset'!F16</f>
        <v>0</v>
      </c>
      <c r="G14" s="129" t="str">
        <f>IF(H14=0,"",H14/F14)</f>
        <v/>
      </c>
      <c r="H14" s="128">
        <f>'5. Muut kustannukset'!H16</f>
        <v>0</v>
      </c>
      <c r="I14" s="40">
        <f>'5. Muut kustannukset'!I16</f>
        <v>0</v>
      </c>
      <c r="J14" s="129" t="str">
        <f>IF(K14=0,"",K14/I14)</f>
        <v/>
      </c>
      <c r="K14" s="128">
        <f>'5. Muut kustannukset'!K16</f>
        <v>0</v>
      </c>
      <c r="L14" s="40">
        <f>'5. Muut kustannukset'!L16</f>
        <v>0</v>
      </c>
      <c r="M14" s="129" t="str">
        <f>IF(N14=0,"",N14/L14)</f>
        <v/>
      </c>
      <c r="N14" s="128">
        <f>'5. Muut kustannukset'!N16</f>
        <v>0</v>
      </c>
      <c r="O14" s="40">
        <f>'5. Muut kustannukset'!O16</f>
        <v>0</v>
      </c>
      <c r="P14" s="129" t="str">
        <f>IF(Q14=0,"",Q14/O14)</f>
        <v/>
      </c>
      <c r="Q14" s="170">
        <f>'5. Muut kustannukset'!Q16</f>
        <v>0</v>
      </c>
      <c r="R14" s="178">
        <f>'5. Muut kustannukset'!R16</f>
        <v>0</v>
      </c>
      <c r="S14" s="130" t="str">
        <f>IF(T14=0,"",T14/R14)</f>
        <v/>
      </c>
      <c r="T14" s="179">
        <f>'5. Muut kustannukset'!T16</f>
        <v>0</v>
      </c>
    </row>
    <row r="15" spans="1:20" ht="15.6" customHeight="1" thickBot="1" x14ac:dyDescent="0.3">
      <c r="B15" s="36" t="s">
        <v>1</v>
      </c>
      <c r="C15" s="31">
        <f t="shared" ref="C15:T15" si="6">SUM(C10:C14)</f>
        <v>0</v>
      </c>
      <c r="D15" s="98" t="str">
        <f>IF(E15=0,"",E15/C15)</f>
        <v/>
      </c>
      <c r="E15" s="32">
        <f t="shared" si="6"/>
        <v>0</v>
      </c>
      <c r="F15" s="31">
        <f t="shared" si="6"/>
        <v>0</v>
      </c>
      <c r="G15" s="98" t="str">
        <f>IF(H15=0,"",H15/F15)</f>
        <v/>
      </c>
      <c r="H15" s="32">
        <f t="shared" si="6"/>
        <v>0</v>
      </c>
      <c r="I15" s="31">
        <f t="shared" si="6"/>
        <v>0</v>
      </c>
      <c r="J15" s="98" t="str">
        <f>IF(K15=0,"",K15/I15)</f>
        <v/>
      </c>
      <c r="K15" s="32">
        <f t="shared" si="6"/>
        <v>0</v>
      </c>
      <c r="L15" s="31">
        <f t="shared" si="6"/>
        <v>0</v>
      </c>
      <c r="M15" s="98" t="str">
        <f>IF(N15=0,"",N15/L15)</f>
        <v/>
      </c>
      <c r="N15" s="32">
        <f t="shared" si="6"/>
        <v>0</v>
      </c>
      <c r="O15" s="31">
        <f t="shared" si="6"/>
        <v>0</v>
      </c>
      <c r="P15" s="98" t="str">
        <f>IF(Q15=0,"",Q15/O15)</f>
        <v/>
      </c>
      <c r="Q15" s="171">
        <f t="shared" si="6"/>
        <v>0</v>
      </c>
      <c r="R15" s="180">
        <f t="shared" si="6"/>
        <v>0</v>
      </c>
      <c r="S15" s="181" t="str">
        <f>IF(T15=0,"",T15/R15)</f>
        <v/>
      </c>
      <c r="T15" s="182">
        <f t="shared" si="6"/>
        <v>0</v>
      </c>
    </row>
    <row r="16" spans="1:20" ht="14.4" thickTop="1" x14ac:dyDescent="0.25">
      <c r="B16" s="2"/>
    </row>
    <row r="17" spans="2:11" ht="14.4" thickBot="1" x14ac:dyDescent="0.3"/>
    <row r="18" spans="2:11" ht="14.4" thickBot="1" x14ac:dyDescent="0.3">
      <c r="B18" s="101" t="s">
        <v>12</v>
      </c>
      <c r="C18" s="100"/>
      <c r="D18" s="79"/>
    </row>
    <row r="19" spans="2:11" ht="14.4" thickBot="1" x14ac:dyDescent="0.3"/>
    <row r="20" spans="2:11" ht="15.6" customHeight="1" thickTop="1" thickBot="1" x14ac:dyDescent="0.3">
      <c r="B20" s="203"/>
      <c r="C20" s="58">
        <v>2022</v>
      </c>
      <c r="D20" s="58">
        <v>2023</v>
      </c>
      <c r="E20" s="58">
        <v>2024</v>
      </c>
      <c r="F20" s="58">
        <v>2025</v>
      </c>
      <c r="G20" s="58">
        <v>2026</v>
      </c>
      <c r="H20" s="58" t="s">
        <v>40</v>
      </c>
      <c r="I20" s="117"/>
      <c r="J20" s="213" t="s">
        <v>41</v>
      </c>
      <c r="K20" s="214"/>
    </row>
    <row r="21" spans="2:11" ht="15" customHeight="1" thickBot="1" x14ac:dyDescent="0.3">
      <c r="B21" s="204"/>
      <c r="C21" s="59" t="s">
        <v>14</v>
      </c>
      <c r="D21" s="59" t="s">
        <v>14</v>
      </c>
      <c r="E21" s="59" t="s">
        <v>14</v>
      </c>
      <c r="F21" s="59" t="s">
        <v>14</v>
      </c>
      <c r="G21" s="59" t="s">
        <v>14</v>
      </c>
      <c r="H21" s="59" t="s">
        <v>14</v>
      </c>
      <c r="I21" s="117"/>
      <c r="J21" s="197"/>
      <c r="K21" s="215"/>
    </row>
    <row r="22" spans="2:11" ht="15.6" customHeight="1" thickTop="1" thickBot="1" x14ac:dyDescent="0.3">
      <c r="B22" s="123" t="s">
        <v>13</v>
      </c>
      <c r="C22" s="124">
        <f>'6. Hankkeen rahoitus'!C10</f>
        <v>0</v>
      </c>
      <c r="D22" s="124">
        <f>'6. Hankkeen rahoitus'!D10</f>
        <v>0</v>
      </c>
      <c r="E22" s="124">
        <f>'6. Hankkeen rahoitus'!E10</f>
        <v>0</v>
      </c>
      <c r="F22" s="124">
        <f>'6. Hankkeen rahoitus'!F10</f>
        <v>0</v>
      </c>
      <c r="G22" s="124">
        <f>'6. Hankkeen rahoitus'!G10</f>
        <v>0</v>
      </c>
      <c r="H22" s="157">
        <f>SUM(C22:G22)</f>
        <v>0</v>
      </c>
      <c r="I22" s="108"/>
      <c r="J22" s="216"/>
      <c r="K22" s="217"/>
    </row>
    <row r="23" spans="2:11" ht="15.6" customHeight="1" thickTop="1" thickBot="1" x14ac:dyDescent="0.3">
      <c r="B23" s="64" t="s">
        <v>15</v>
      </c>
      <c r="C23" s="125">
        <f>'6. Hankkeen rahoitus'!C11</f>
        <v>0</v>
      </c>
      <c r="D23" s="125">
        <f>'6. Hankkeen rahoitus'!D11</f>
        <v>0</v>
      </c>
      <c r="E23" s="125">
        <f>'6. Hankkeen rahoitus'!E11</f>
        <v>0</v>
      </c>
      <c r="F23" s="125">
        <f>'6. Hankkeen rahoitus'!F11</f>
        <v>0</v>
      </c>
      <c r="G23" s="125">
        <f>'6. Hankkeen rahoitus'!G11</f>
        <v>0</v>
      </c>
      <c r="H23" s="157">
        <f>SUM(C23:G23)</f>
        <v>0</v>
      </c>
      <c r="I23" s="108"/>
      <c r="J23" s="81"/>
      <c r="K23" s="17"/>
    </row>
    <row r="24" spans="2:11" ht="15.6" customHeight="1" thickTop="1" thickBot="1" x14ac:dyDescent="0.3">
      <c r="B24" s="64" t="s">
        <v>24</v>
      </c>
      <c r="C24" s="126">
        <f>'6. Hankkeen rahoitus'!C15</f>
        <v>0</v>
      </c>
      <c r="D24" s="126">
        <f>'6. Hankkeen rahoitus'!D15</f>
        <v>0</v>
      </c>
      <c r="E24" s="126">
        <f>'6. Hankkeen rahoitus'!E15</f>
        <v>0</v>
      </c>
      <c r="F24" s="126">
        <f>'6. Hankkeen rahoitus'!F15</f>
        <v>0</v>
      </c>
      <c r="G24" s="126">
        <f>'6. Hankkeen rahoitus'!G15</f>
        <v>0</v>
      </c>
      <c r="H24" s="157">
        <f>SUM(C24:G24)</f>
        <v>0</v>
      </c>
      <c r="I24" s="108"/>
      <c r="J24" s="19"/>
      <c r="K24" s="17"/>
    </row>
    <row r="25" spans="2:11" ht="15.6" customHeight="1" thickBot="1" x14ac:dyDescent="0.3">
      <c r="B25" s="37" t="s">
        <v>16</v>
      </c>
      <c r="C25" s="119">
        <f t="shared" ref="C25:F25" si="7">SUM(C22:C24)</f>
        <v>0</v>
      </c>
      <c r="D25" s="119">
        <f t="shared" si="7"/>
        <v>0</v>
      </c>
      <c r="E25" s="119">
        <f t="shared" si="7"/>
        <v>0</v>
      </c>
      <c r="F25" s="119">
        <f t="shared" si="7"/>
        <v>0</v>
      </c>
      <c r="G25" s="119">
        <f>SUM(G22:G24)</f>
        <v>0</v>
      </c>
      <c r="H25" s="119">
        <f>SUM(H22:H24)</f>
        <v>0</v>
      </c>
      <c r="I25" s="118"/>
      <c r="J25" s="19"/>
      <c r="K25" s="17"/>
    </row>
    <row r="26" spans="2:11" ht="14.4" thickTop="1" x14ac:dyDescent="0.25"/>
  </sheetData>
  <sheetProtection algorithmName="SHA-512" hashValue="+JeWYH7kQfRljE6g1+XULnpWgAZEKJ2uAE2Ri41acdSRsVIH3zHX2PEzj2/JOpLNPexAVRI21gqotWZFB0FrGA==" saltValue="J1mZKlgNKnPS16nthsRySw==" spinCount="100000" sheet="1" objects="1" selectLockedCells="1"/>
  <mergeCells count="10">
    <mergeCell ref="C2:G4"/>
    <mergeCell ref="B8:B9"/>
    <mergeCell ref="I8:K8"/>
    <mergeCell ref="L8:N8"/>
    <mergeCell ref="J20:K22"/>
    <mergeCell ref="R8:T8"/>
    <mergeCell ref="B20:B21"/>
    <mergeCell ref="O8:Q8"/>
    <mergeCell ref="C8:E8"/>
    <mergeCell ref="F8:H8"/>
  </mergeCells>
  <conditionalFormatting sqref="D6">
    <cfRule type="containsText" dxfId="88" priority="2" operator="containsText" text="OK">
      <formula>NOT(ISERROR(SEARCH("OK",D6)))</formula>
    </cfRule>
  </conditionalFormatting>
  <conditionalFormatting sqref="D6">
    <cfRule type="containsText" dxfId="87" priority="1" operator="containsText" text="Hankkeen rahoitus ei vastaa kokonaiskustannuksia">
      <formula>NOT(ISERROR(SEARCH("Hankkeen rahoitus ei vastaa kokonaiskustannuksia",D6)))</formula>
    </cfRule>
  </conditionalFormatting>
  <hyperlinks>
    <hyperlink ref="D6" location="Etusivu!A1" display="Etusivulle" xr:uid="{14821A85-35D9-4A4C-A6A7-ABBA6F0BCDD9}"/>
  </hyperlinks>
  <pageMargins left="0.7" right="0.7" top="0.75" bottom="0.75" header="0.3" footer="0.3"/>
  <pageSetup paperSize="9" orientation="portrait" r:id="rId1"/>
  <ignoredErrors>
    <ignoredError sqref="C24 C10:C14 D24:G24" unlockedFormula="1"/>
    <ignoredError sqref="J15 D15 G15 S15 P15 M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6A6E8-04C7-4EB7-8428-BBB767967D10}">
  <dimension ref="B1:V25"/>
  <sheetViews>
    <sheetView zoomScaleNormal="100" workbookViewId="0">
      <pane xSplit="2" topLeftCell="C1" activePane="topRight" state="frozen"/>
      <selection pane="topRight" activeCell="B8" sqref="B8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4" width="17.6640625" style="3" customWidth="1"/>
    <col min="5" max="5" width="16.6640625" style="3" customWidth="1"/>
    <col min="6" max="7" width="18.33203125" style="3" customWidth="1"/>
    <col min="8" max="8" width="16.6640625" style="3" customWidth="1"/>
    <col min="9" max="9" width="18.109375" style="3" customWidth="1"/>
    <col min="10" max="10" width="18.33203125" style="3" customWidth="1"/>
    <col min="11" max="11" width="16.6640625" style="3" customWidth="1"/>
    <col min="12" max="13" width="18.33203125" style="3" customWidth="1"/>
    <col min="14" max="14" width="16.6640625" style="3" customWidth="1"/>
    <col min="15" max="15" width="18.109375" style="3" customWidth="1"/>
    <col min="16" max="16" width="18.44140625" style="3" customWidth="1"/>
    <col min="17" max="17" width="16.6640625" style="3" customWidth="1"/>
    <col min="18" max="18" width="18.33203125" style="3" customWidth="1"/>
    <col min="19" max="19" width="18.109375" style="3" customWidth="1"/>
    <col min="20" max="20" width="16.6640625" style="3" customWidth="1"/>
    <col min="21" max="21" width="18.109375" style="3" customWidth="1"/>
    <col min="22" max="22" width="18.33203125" style="3" customWidth="1"/>
    <col min="23" max="16384" width="8.88671875" style="3"/>
  </cols>
  <sheetData>
    <row r="1" spans="2:22" ht="17.399999999999999" customHeight="1" thickBot="1" x14ac:dyDescent="0.3"/>
    <row r="2" spans="2:22" ht="17.399999999999999" customHeight="1" thickBot="1" x14ac:dyDescent="0.3">
      <c r="C2" s="218" t="s">
        <v>10</v>
      </c>
      <c r="D2" s="219"/>
      <c r="F2" s="213" t="s">
        <v>51</v>
      </c>
      <c r="G2" s="214"/>
      <c r="H2" s="141"/>
    </row>
    <row r="3" spans="2:22" ht="17.399999999999999" customHeight="1" thickBot="1" x14ac:dyDescent="0.3">
      <c r="C3" s="140"/>
      <c r="D3" s="140"/>
      <c r="E3" s="107"/>
      <c r="F3" s="197"/>
      <c r="G3" s="215"/>
      <c r="H3" s="141"/>
    </row>
    <row r="4" spans="2:22" ht="17.399999999999999" customHeight="1" thickBot="1" x14ac:dyDescent="0.3">
      <c r="C4" s="133" t="s">
        <v>29</v>
      </c>
      <c r="D4" s="107"/>
      <c r="F4" s="216"/>
      <c r="G4" s="217"/>
      <c r="H4" s="141"/>
    </row>
    <row r="5" spans="2:22" ht="17.399999999999999" customHeight="1" thickBot="1" x14ac:dyDescent="0.3"/>
    <row r="6" spans="2:22" ht="15.6" customHeight="1" thickTop="1" x14ac:dyDescent="0.25">
      <c r="B6" s="210" t="s">
        <v>0</v>
      </c>
      <c r="C6" s="207" t="s">
        <v>58</v>
      </c>
      <c r="D6" s="229" t="s">
        <v>52</v>
      </c>
      <c r="E6" s="205">
        <v>2022</v>
      </c>
      <c r="F6" s="206"/>
      <c r="G6" s="212"/>
      <c r="H6" s="205">
        <v>2023</v>
      </c>
      <c r="I6" s="206"/>
      <c r="J6" s="212"/>
      <c r="K6" s="205">
        <v>2024</v>
      </c>
      <c r="L6" s="206"/>
      <c r="M6" s="212"/>
      <c r="N6" s="205">
        <v>2025</v>
      </c>
      <c r="O6" s="206"/>
      <c r="P6" s="212"/>
      <c r="Q6" s="205">
        <v>2026</v>
      </c>
      <c r="R6" s="206"/>
      <c r="S6" s="212"/>
      <c r="T6" s="205" t="s">
        <v>4</v>
      </c>
      <c r="U6" s="206"/>
      <c r="V6" s="212"/>
    </row>
    <row r="7" spans="2:22" ht="30" customHeight="1" thickBot="1" x14ac:dyDescent="0.3">
      <c r="B7" s="211"/>
      <c r="C7" s="231"/>
      <c r="D7" s="230"/>
      <c r="E7" s="135" t="s">
        <v>32</v>
      </c>
      <c r="F7" s="91" t="s">
        <v>22</v>
      </c>
      <c r="G7" s="90" t="s">
        <v>3</v>
      </c>
      <c r="H7" s="135" t="s">
        <v>32</v>
      </c>
      <c r="I7" s="91" t="s">
        <v>22</v>
      </c>
      <c r="J7" s="28" t="s">
        <v>3</v>
      </c>
      <c r="K7" s="135" t="s">
        <v>32</v>
      </c>
      <c r="L7" s="91" t="s">
        <v>22</v>
      </c>
      <c r="M7" s="28" t="s">
        <v>3</v>
      </c>
      <c r="N7" s="135" t="s">
        <v>32</v>
      </c>
      <c r="O7" s="91" t="s">
        <v>22</v>
      </c>
      <c r="P7" s="28" t="s">
        <v>3</v>
      </c>
      <c r="Q7" s="135" t="s">
        <v>32</v>
      </c>
      <c r="R7" s="91" t="s">
        <v>22</v>
      </c>
      <c r="S7" s="28" t="s">
        <v>3</v>
      </c>
      <c r="T7" s="27" t="s">
        <v>14</v>
      </c>
      <c r="U7" s="91" t="s">
        <v>22</v>
      </c>
      <c r="V7" s="28" t="s">
        <v>3</v>
      </c>
    </row>
    <row r="8" spans="2:22" s="161" customFormat="1" ht="15.6" customHeight="1" x14ac:dyDescent="0.25">
      <c r="B8" s="25"/>
      <c r="C8" s="33"/>
      <c r="D8" s="34"/>
      <c r="E8" s="26">
        <v>0</v>
      </c>
      <c r="F8" s="72"/>
      <c r="G8" s="82">
        <f t="shared" ref="G8:G15" si="0">E8*F8</f>
        <v>0</v>
      </c>
      <c r="H8" s="26">
        <v>0</v>
      </c>
      <c r="I8" s="72"/>
      <c r="J8" s="82">
        <f t="shared" ref="J8:J15" si="1">H8*I8</f>
        <v>0</v>
      </c>
      <c r="K8" s="26">
        <v>0</v>
      </c>
      <c r="L8" s="72"/>
      <c r="M8" s="82">
        <f t="shared" ref="M8:M15" si="2">K8*L8</f>
        <v>0</v>
      </c>
      <c r="N8" s="94">
        <v>0</v>
      </c>
      <c r="O8" s="72"/>
      <c r="P8" s="82">
        <f t="shared" ref="P8:P15" si="3">N8*O8</f>
        <v>0</v>
      </c>
      <c r="Q8" s="26">
        <v>0</v>
      </c>
      <c r="R8" s="72"/>
      <c r="S8" s="82">
        <f>Q8*R8</f>
        <v>0</v>
      </c>
      <c r="T8" s="8">
        <f t="shared" ref="T8:T15" si="4">SUM(E8+H8+K8+N8+Q8)</f>
        <v>0</v>
      </c>
      <c r="U8" s="160" t="str">
        <f t="shared" ref="U8:U14" si="5">IF(V8=0,"",V8/T8)</f>
        <v/>
      </c>
      <c r="V8" s="158">
        <f>G8+J8+M8+P8+S8</f>
        <v>0</v>
      </c>
    </row>
    <row r="9" spans="2:22" s="161" customFormat="1" ht="15.6" customHeight="1" x14ac:dyDescent="0.25">
      <c r="B9" s="7"/>
      <c r="C9" s="4"/>
      <c r="D9" s="5"/>
      <c r="E9" s="6">
        <v>0</v>
      </c>
      <c r="F9" s="73"/>
      <c r="G9" s="82">
        <f t="shared" si="0"/>
        <v>0</v>
      </c>
      <c r="H9" s="6">
        <v>0</v>
      </c>
      <c r="I9" s="73"/>
      <c r="J9" s="82">
        <f t="shared" si="1"/>
        <v>0</v>
      </c>
      <c r="K9" s="6">
        <v>0</v>
      </c>
      <c r="L9" s="73"/>
      <c r="M9" s="82">
        <f t="shared" si="2"/>
        <v>0</v>
      </c>
      <c r="N9" s="6">
        <v>0</v>
      </c>
      <c r="O9" s="73"/>
      <c r="P9" s="82">
        <f t="shared" si="3"/>
        <v>0</v>
      </c>
      <c r="Q9" s="6">
        <v>0</v>
      </c>
      <c r="R9" s="73"/>
      <c r="S9" s="82">
        <f t="shared" ref="S9:S15" si="6">Q9*R9</f>
        <v>0</v>
      </c>
      <c r="T9" s="8">
        <f t="shared" si="4"/>
        <v>0</v>
      </c>
      <c r="U9" s="160" t="str">
        <f t="shared" si="5"/>
        <v/>
      </c>
      <c r="V9" s="158">
        <f t="shared" ref="V9:V15" si="7">G9+J9+M9+P9+S9</f>
        <v>0</v>
      </c>
    </row>
    <row r="10" spans="2:22" s="161" customFormat="1" ht="15.6" customHeight="1" x14ac:dyDescent="0.25">
      <c r="B10" s="7"/>
      <c r="C10" s="4"/>
      <c r="D10" s="5"/>
      <c r="E10" s="6">
        <v>0</v>
      </c>
      <c r="F10" s="73"/>
      <c r="G10" s="82">
        <f t="shared" si="0"/>
        <v>0</v>
      </c>
      <c r="H10" s="6">
        <v>0</v>
      </c>
      <c r="I10" s="73"/>
      <c r="J10" s="82">
        <f t="shared" si="1"/>
        <v>0</v>
      </c>
      <c r="K10" s="6">
        <v>0</v>
      </c>
      <c r="L10" s="73"/>
      <c r="M10" s="82">
        <f t="shared" si="2"/>
        <v>0</v>
      </c>
      <c r="N10" s="6">
        <v>0</v>
      </c>
      <c r="O10" s="73"/>
      <c r="P10" s="82">
        <f t="shared" si="3"/>
        <v>0</v>
      </c>
      <c r="Q10" s="6">
        <v>0</v>
      </c>
      <c r="R10" s="73"/>
      <c r="S10" s="82">
        <f t="shared" si="6"/>
        <v>0</v>
      </c>
      <c r="T10" s="8">
        <f t="shared" si="4"/>
        <v>0</v>
      </c>
      <c r="U10" s="160" t="str">
        <f t="shared" si="5"/>
        <v/>
      </c>
      <c r="V10" s="158">
        <f t="shared" si="7"/>
        <v>0</v>
      </c>
    </row>
    <row r="11" spans="2:22" s="161" customFormat="1" ht="15.6" customHeight="1" x14ac:dyDescent="0.25">
      <c r="B11" s="7"/>
      <c r="C11" s="4"/>
      <c r="D11" s="5"/>
      <c r="E11" s="6">
        <v>0</v>
      </c>
      <c r="F11" s="73"/>
      <c r="G11" s="82">
        <f t="shared" si="0"/>
        <v>0</v>
      </c>
      <c r="H11" s="6">
        <v>0</v>
      </c>
      <c r="I11" s="73"/>
      <c r="J11" s="82">
        <f t="shared" si="1"/>
        <v>0</v>
      </c>
      <c r="K11" s="6">
        <v>0</v>
      </c>
      <c r="L11" s="73"/>
      <c r="M11" s="82">
        <f t="shared" si="2"/>
        <v>0</v>
      </c>
      <c r="N11" s="6">
        <v>0</v>
      </c>
      <c r="O11" s="73"/>
      <c r="P11" s="82">
        <f t="shared" si="3"/>
        <v>0</v>
      </c>
      <c r="Q11" s="6">
        <v>0</v>
      </c>
      <c r="R11" s="73"/>
      <c r="S11" s="82">
        <f t="shared" si="6"/>
        <v>0</v>
      </c>
      <c r="T11" s="8">
        <f t="shared" si="4"/>
        <v>0</v>
      </c>
      <c r="U11" s="160" t="str">
        <f t="shared" si="5"/>
        <v/>
      </c>
      <c r="V11" s="158">
        <f t="shared" si="7"/>
        <v>0</v>
      </c>
    </row>
    <row r="12" spans="2:22" s="161" customFormat="1" ht="15.6" customHeight="1" x14ac:dyDescent="0.25">
      <c r="B12" s="7"/>
      <c r="C12" s="4"/>
      <c r="D12" s="5"/>
      <c r="E12" s="6">
        <v>0</v>
      </c>
      <c r="F12" s="73"/>
      <c r="G12" s="82">
        <f t="shared" si="0"/>
        <v>0</v>
      </c>
      <c r="H12" s="6">
        <v>0</v>
      </c>
      <c r="I12" s="73"/>
      <c r="J12" s="82">
        <f t="shared" si="1"/>
        <v>0</v>
      </c>
      <c r="K12" s="6">
        <v>0</v>
      </c>
      <c r="L12" s="73"/>
      <c r="M12" s="82">
        <f t="shared" si="2"/>
        <v>0</v>
      </c>
      <c r="N12" s="6">
        <v>0</v>
      </c>
      <c r="O12" s="73"/>
      <c r="P12" s="82">
        <f t="shared" si="3"/>
        <v>0</v>
      </c>
      <c r="Q12" s="6">
        <v>0</v>
      </c>
      <c r="R12" s="73"/>
      <c r="S12" s="82">
        <f t="shared" si="6"/>
        <v>0</v>
      </c>
      <c r="T12" s="8">
        <f t="shared" si="4"/>
        <v>0</v>
      </c>
      <c r="U12" s="160" t="str">
        <f t="shared" si="5"/>
        <v/>
      </c>
      <c r="V12" s="158">
        <f t="shared" si="7"/>
        <v>0</v>
      </c>
    </row>
    <row r="13" spans="2:22" s="161" customFormat="1" ht="15.6" customHeight="1" x14ac:dyDescent="0.25">
      <c r="B13" s="7"/>
      <c r="C13" s="4"/>
      <c r="D13" s="5"/>
      <c r="E13" s="6">
        <v>0</v>
      </c>
      <c r="F13" s="73"/>
      <c r="G13" s="82">
        <f t="shared" si="0"/>
        <v>0</v>
      </c>
      <c r="H13" s="6">
        <v>0</v>
      </c>
      <c r="I13" s="73"/>
      <c r="J13" s="82">
        <f t="shared" si="1"/>
        <v>0</v>
      </c>
      <c r="K13" s="6">
        <v>0</v>
      </c>
      <c r="L13" s="73"/>
      <c r="M13" s="82">
        <f t="shared" si="2"/>
        <v>0</v>
      </c>
      <c r="N13" s="6">
        <v>0</v>
      </c>
      <c r="O13" s="73"/>
      <c r="P13" s="82">
        <f t="shared" si="3"/>
        <v>0</v>
      </c>
      <c r="Q13" s="6">
        <v>0</v>
      </c>
      <c r="R13" s="73"/>
      <c r="S13" s="82">
        <f t="shared" si="6"/>
        <v>0</v>
      </c>
      <c r="T13" s="8">
        <f t="shared" si="4"/>
        <v>0</v>
      </c>
      <c r="U13" s="160" t="str">
        <f t="shared" si="5"/>
        <v/>
      </c>
      <c r="V13" s="158">
        <f t="shared" si="7"/>
        <v>0</v>
      </c>
    </row>
    <row r="14" spans="2:22" s="161" customFormat="1" ht="15.6" customHeight="1" x14ac:dyDescent="0.25">
      <c r="B14" s="7"/>
      <c r="C14" s="4"/>
      <c r="D14" s="5"/>
      <c r="E14" s="6">
        <v>0</v>
      </c>
      <c r="F14" s="73"/>
      <c r="G14" s="82">
        <f t="shared" si="0"/>
        <v>0</v>
      </c>
      <c r="H14" s="6">
        <v>0</v>
      </c>
      <c r="I14" s="73"/>
      <c r="J14" s="82">
        <f t="shared" si="1"/>
        <v>0</v>
      </c>
      <c r="K14" s="6">
        <v>0</v>
      </c>
      <c r="L14" s="73"/>
      <c r="M14" s="82">
        <f t="shared" si="2"/>
        <v>0</v>
      </c>
      <c r="N14" s="6">
        <v>0</v>
      </c>
      <c r="O14" s="73"/>
      <c r="P14" s="82">
        <f t="shared" si="3"/>
        <v>0</v>
      </c>
      <c r="Q14" s="6">
        <v>0</v>
      </c>
      <c r="R14" s="73"/>
      <c r="S14" s="82">
        <f t="shared" si="6"/>
        <v>0</v>
      </c>
      <c r="T14" s="8">
        <f t="shared" si="4"/>
        <v>0</v>
      </c>
      <c r="U14" s="160" t="str">
        <f t="shared" si="5"/>
        <v/>
      </c>
      <c r="V14" s="158">
        <f t="shared" si="7"/>
        <v>0</v>
      </c>
    </row>
    <row r="15" spans="2:22" s="161" customFormat="1" ht="15.6" customHeight="1" thickBot="1" x14ac:dyDescent="0.3">
      <c r="B15" s="35"/>
      <c r="C15" s="10"/>
      <c r="D15" s="11"/>
      <c r="E15" s="29">
        <v>0</v>
      </c>
      <c r="F15" s="74"/>
      <c r="G15" s="82">
        <f t="shared" si="0"/>
        <v>0</v>
      </c>
      <c r="H15" s="29">
        <v>0</v>
      </c>
      <c r="I15" s="74"/>
      <c r="J15" s="82">
        <f t="shared" si="1"/>
        <v>0</v>
      </c>
      <c r="K15" s="29">
        <v>0</v>
      </c>
      <c r="L15" s="74"/>
      <c r="M15" s="82">
        <f t="shared" si="2"/>
        <v>0</v>
      </c>
      <c r="N15" s="29">
        <v>0</v>
      </c>
      <c r="O15" s="74"/>
      <c r="P15" s="82">
        <f t="shared" si="3"/>
        <v>0</v>
      </c>
      <c r="Q15" s="29">
        <v>0</v>
      </c>
      <c r="R15" s="74"/>
      <c r="S15" s="82">
        <f t="shared" si="6"/>
        <v>0</v>
      </c>
      <c r="T15" s="30">
        <f t="shared" si="4"/>
        <v>0</v>
      </c>
      <c r="U15" s="160" t="str">
        <f>IF(V15=0,"",V15/T15)</f>
        <v/>
      </c>
      <c r="V15" s="158">
        <f t="shared" si="7"/>
        <v>0</v>
      </c>
    </row>
    <row r="16" spans="2:22" ht="15.6" customHeight="1" thickBot="1" x14ac:dyDescent="0.3">
      <c r="B16" s="36" t="s">
        <v>1</v>
      </c>
      <c r="C16" s="37"/>
      <c r="D16" s="38"/>
      <c r="E16" s="31">
        <f t="shared" ref="E16:S16" si="8">SUM(E8:E15)</f>
        <v>0</v>
      </c>
      <c r="F16" s="98" t="str">
        <f>IF(G16=0,"",G16/E16)</f>
        <v/>
      </c>
      <c r="G16" s="32">
        <f t="shared" si="8"/>
        <v>0</v>
      </c>
      <c r="H16" s="31">
        <f t="shared" si="8"/>
        <v>0</v>
      </c>
      <c r="I16" s="98" t="str">
        <f>IF(J16=0,"",J16/H16)</f>
        <v/>
      </c>
      <c r="J16" s="32">
        <f t="shared" si="8"/>
        <v>0</v>
      </c>
      <c r="K16" s="31">
        <f t="shared" si="8"/>
        <v>0</v>
      </c>
      <c r="L16" s="98" t="str">
        <f>IF(M16=0,"",M16/K16)</f>
        <v/>
      </c>
      <c r="M16" s="32">
        <f t="shared" si="8"/>
        <v>0</v>
      </c>
      <c r="N16" s="31">
        <f t="shared" si="8"/>
        <v>0</v>
      </c>
      <c r="O16" s="98" t="str">
        <f>IF(P16=0,"",P16/N16)</f>
        <v/>
      </c>
      <c r="P16" s="32">
        <f t="shared" si="8"/>
        <v>0</v>
      </c>
      <c r="Q16" s="31">
        <f t="shared" si="8"/>
        <v>0</v>
      </c>
      <c r="R16" s="98" t="str">
        <f>IF(S16=0,"",S16/Q16)</f>
        <v/>
      </c>
      <c r="S16" s="32">
        <f t="shared" si="8"/>
        <v>0</v>
      </c>
      <c r="T16" s="31">
        <f>SUM(T8:T15)</f>
        <v>0</v>
      </c>
      <c r="U16" s="98" t="str">
        <f>IF(V16=0,"",V16/T16)</f>
        <v/>
      </c>
      <c r="V16" s="32">
        <f>SUM(V8:V15)</f>
        <v>0</v>
      </c>
    </row>
    <row r="17" spans="2:22" ht="14.4" thickTop="1" thickBot="1" x14ac:dyDescent="0.3">
      <c r="B17" s="14"/>
      <c r="C17" s="14"/>
      <c r="D17" s="14"/>
    </row>
    <row r="18" spans="2:22" ht="15.6" customHeight="1" thickBot="1" x14ac:dyDescent="0.3">
      <c r="B18" s="15"/>
      <c r="C18" s="15"/>
      <c r="D18" s="93" t="s">
        <v>5</v>
      </c>
      <c r="E18" s="232" t="str">
        <f>IF(E16&gt;=G16,"OK","Innovaatiorahaston osuus ei voi olla suurempi kuin vuosittainen kulu")</f>
        <v>OK</v>
      </c>
      <c r="F18" s="233"/>
      <c r="G18" s="234"/>
      <c r="H18" s="232" t="str">
        <f>IF(H16&gt;=J16,"OK","Innovaatiorahaston osuus ei voi olla suurempi kuin vuosittainen kulu")</f>
        <v>OK</v>
      </c>
      <c r="I18" s="233"/>
      <c r="J18" s="234"/>
      <c r="K18" s="232" t="str">
        <f>IF(K16&gt;=M16,"OK","Innovaatiorahaston osuus ei voi olla suurempi kuin vuosittainen kulu")</f>
        <v>OK</v>
      </c>
      <c r="L18" s="233"/>
      <c r="M18" s="234"/>
      <c r="N18" s="232" t="str">
        <f>IF(N16&gt;=P16,"OK","Innovaatiorahaston osuus ei voi olla suurempi kuin vuosittainen kulu")</f>
        <v>OK</v>
      </c>
      <c r="O18" s="233"/>
      <c r="P18" s="234"/>
      <c r="Q18" s="235" t="str">
        <f>IF(Q16&gt;=S16,"OK","Innovaatiorahaston osuus ei voi olla suurempi kuin vuosittainen kulu")</f>
        <v>OK</v>
      </c>
      <c r="R18" s="236"/>
      <c r="S18" s="237"/>
      <c r="T18" s="235" t="str">
        <f>IF(T16&gt;=V16,"OK","Innovaatiorahaston osuus ei voi olla suurempi kuin kokonaiskulu")</f>
        <v>OK</v>
      </c>
      <c r="U18" s="236"/>
      <c r="V18" s="237"/>
    </row>
    <row r="19" spans="2:22" ht="15.6" customHeight="1" thickBot="1" x14ac:dyDescent="0.3">
      <c r="B19" s="15"/>
      <c r="C19" s="15"/>
      <c r="D19" s="15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71"/>
      <c r="R19" s="71"/>
      <c r="S19" s="71"/>
      <c r="T19" s="71"/>
      <c r="U19" s="71"/>
      <c r="V19" s="71"/>
    </row>
    <row r="20" spans="2:22" ht="15.6" customHeight="1" thickBot="1" x14ac:dyDescent="0.3">
      <c r="B20" s="16" t="s">
        <v>25</v>
      </c>
      <c r="S20" s="19"/>
    </row>
    <row r="21" spans="2:22" s="161" customFormat="1" ht="15.6" customHeight="1" x14ac:dyDescent="0.25">
      <c r="B21" s="220"/>
      <c r="C21" s="221"/>
      <c r="D21" s="221"/>
      <c r="E21" s="221"/>
      <c r="F21" s="221"/>
      <c r="G21" s="221"/>
      <c r="H21" s="221"/>
      <c r="I21" s="222"/>
      <c r="J21" s="162"/>
      <c r="K21" s="163"/>
      <c r="L21" s="163"/>
      <c r="M21" s="163"/>
    </row>
    <row r="22" spans="2:22" s="161" customFormat="1" ht="15.6" customHeight="1" x14ac:dyDescent="0.25">
      <c r="B22" s="223"/>
      <c r="C22" s="224"/>
      <c r="D22" s="224"/>
      <c r="E22" s="224"/>
      <c r="F22" s="224"/>
      <c r="G22" s="224"/>
      <c r="H22" s="224"/>
      <c r="I22" s="225"/>
      <c r="J22" s="162"/>
      <c r="K22" s="163"/>
      <c r="L22" s="163"/>
      <c r="M22" s="163"/>
    </row>
    <row r="23" spans="2:22" s="161" customFormat="1" ht="15.6" customHeight="1" x14ac:dyDescent="0.25">
      <c r="B23" s="223"/>
      <c r="C23" s="224"/>
      <c r="D23" s="224"/>
      <c r="E23" s="224"/>
      <c r="F23" s="224"/>
      <c r="G23" s="224"/>
      <c r="H23" s="224"/>
      <c r="I23" s="225"/>
      <c r="J23" s="162"/>
      <c r="K23" s="163"/>
      <c r="L23" s="163"/>
      <c r="M23" s="163"/>
    </row>
    <row r="24" spans="2:22" s="161" customFormat="1" ht="15.6" customHeight="1" x14ac:dyDescent="0.25">
      <c r="B24" s="223"/>
      <c r="C24" s="224"/>
      <c r="D24" s="224"/>
      <c r="E24" s="224"/>
      <c r="F24" s="224"/>
      <c r="G24" s="224"/>
      <c r="H24" s="224"/>
      <c r="I24" s="225"/>
      <c r="J24" s="162"/>
      <c r="K24" s="163"/>
      <c r="L24" s="163"/>
      <c r="M24" s="163"/>
    </row>
    <row r="25" spans="2:22" s="161" customFormat="1" ht="15.6" customHeight="1" thickBot="1" x14ac:dyDescent="0.3">
      <c r="B25" s="226"/>
      <c r="C25" s="227"/>
      <c r="D25" s="227"/>
      <c r="E25" s="227"/>
      <c r="F25" s="227"/>
      <c r="G25" s="227"/>
      <c r="H25" s="227"/>
      <c r="I25" s="228"/>
      <c r="J25" s="162"/>
      <c r="K25" s="163"/>
      <c r="L25" s="163"/>
      <c r="M25" s="163"/>
    </row>
  </sheetData>
  <sheetProtection algorithmName="SHA-512" hashValue="h7vflJieZEz9ktUxhnVjqYfHwCsm6odtK9u9qJZF9EM/59o5lpeBSfNa0TT1xpCyoVaIv62zYwo949w3Vt97TQ==" saltValue="KGxG+bYO/azIsQth+OZP6w==" spinCount="100000" sheet="1" objects="1" insertRows="0" deleteRows="0" selectLockedCells="1"/>
  <mergeCells count="18">
    <mergeCell ref="T6:V6"/>
    <mergeCell ref="E18:G18"/>
    <mergeCell ref="H18:J18"/>
    <mergeCell ref="K18:M18"/>
    <mergeCell ref="N18:P18"/>
    <mergeCell ref="Q18:S18"/>
    <mergeCell ref="T18:V18"/>
    <mergeCell ref="E6:G6"/>
    <mergeCell ref="H6:J6"/>
    <mergeCell ref="K6:M6"/>
    <mergeCell ref="N6:P6"/>
    <mergeCell ref="C2:D2"/>
    <mergeCell ref="F2:G4"/>
    <mergeCell ref="B6:B7"/>
    <mergeCell ref="B21:I25"/>
    <mergeCell ref="Q6:S6"/>
    <mergeCell ref="D6:D7"/>
    <mergeCell ref="C6:C7"/>
  </mergeCells>
  <conditionalFormatting sqref="T18:T19">
    <cfRule type="containsText" dxfId="86" priority="13" operator="containsText" text="OK">
      <formula>NOT(ISERROR(SEARCH("OK",T18)))</formula>
    </cfRule>
    <cfRule type="containsText" dxfId="85" priority="13" operator="containsText" text="Innovaatiorahaston osuus ei voi olla suurempi kuin vuosittainen kulu">
      <formula>NOT(ISERROR(SEARCH("Innovaatiorahaston osuus ei voi olla suurempi kuin vuosittainen kulu",T18)))</formula>
    </cfRule>
  </conditionalFormatting>
  <conditionalFormatting sqref="E18:E19">
    <cfRule type="containsText" dxfId="84" priority="14" operator="containsText" text="OK">
      <formula>NOT(ISERROR(SEARCH("OK",E18)))</formula>
    </cfRule>
    <cfRule type="containsText" dxfId="83" priority="14" operator="containsText" text="Innovaatiorahaston osuus ei voi olla suurempi kuin vuosittainen kulu">
      <formula>NOT(ISERROR(SEARCH("Innovaatiorahaston osuus ei voi olla suurempi kuin vuosittainen kulu",E18)))</formula>
    </cfRule>
  </conditionalFormatting>
  <conditionalFormatting sqref="H18:I19">
    <cfRule type="containsText" dxfId="82" priority="11" operator="containsText" text="OK">
      <formula>NOT(ISERROR(SEARCH("OK",H18)))</formula>
    </cfRule>
    <cfRule type="containsText" dxfId="81" priority="12" operator="containsText" text="Innovaatiorahaston osuus ei voi olla suurempi kuin vuosittainen kulu">
      <formula>NOT(ISERROR(SEARCH("Innovaatiorahaston osuus ei voi olla suurempi kuin vuosittainen kulu",H18)))</formula>
    </cfRule>
  </conditionalFormatting>
  <conditionalFormatting sqref="N18:N19">
    <cfRule type="containsText" dxfId="80" priority="9" operator="containsText" text="OK">
      <formula>NOT(ISERROR(SEARCH("OK",N18)))</formula>
    </cfRule>
    <cfRule type="containsText" dxfId="79" priority="10" operator="containsText" text="Innovaatiorahaston osuus ei voi olla suurempi kuin vuosittainen kulu">
      <formula>NOT(ISERROR(SEARCH("Innovaatiorahaston osuus ei voi olla suurempi kuin vuosittainen kulu",N18)))</formula>
    </cfRule>
  </conditionalFormatting>
  <conditionalFormatting sqref="Q18:Q19">
    <cfRule type="containsText" dxfId="78" priority="7" operator="containsText" text="OK">
      <formula>NOT(ISERROR(SEARCH("OK",Q18)))</formula>
    </cfRule>
    <cfRule type="containsText" dxfId="77" priority="8" operator="containsText" text="Innovaatiorahaston osuus ei voi olla suurempi kuin vuosittainen kulu">
      <formula>NOT(ISERROR(SEARCH("Innovaatiorahaston osuus ei voi olla suurempi kuin vuosittainen kulu",Q18)))</formula>
    </cfRule>
  </conditionalFormatting>
  <conditionalFormatting sqref="K18:L19">
    <cfRule type="containsText" dxfId="76" priority="3" operator="containsText" text="OK">
      <formula>NOT(ISERROR(SEARCH("OK",K18)))</formula>
    </cfRule>
    <cfRule type="containsText" dxfId="75" priority="4" operator="containsText" text="Innovaatiorahaston osuus ei voi olla suurempi kuin vuosittainen kulu">
      <formula>NOT(ISERROR(SEARCH("Innovaatiorahaston osuus ei voi olla suurempi kuin vuosittainen kulu",K18)))</formula>
    </cfRule>
  </conditionalFormatting>
  <conditionalFormatting sqref="C4">
    <cfRule type="containsText" dxfId="74" priority="2" operator="containsText" text="OK">
      <formula>NOT(ISERROR(SEARCH("OK",C4)))</formula>
    </cfRule>
  </conditionalFormatting>
  <conditionalFormatting sqref="C4">
    <cfRule type="containsText" dxfId="73" priority="1" operator="containsText" text="Hankkeen rahoitus ei vastaa kokonaiskustannuksia">
      <formula>NOT(ISERROR(SEARCH("Hankkeen rahoitus ei vastaa kokonaiskustannuksia",C4)))</formula>
    </cfRule>
  </conditionalFormatting>
  <hyperlinks>
    <hyperlink ref="C4" location="Etusivu!A1" display="Etusivulle" xr:uid="{E8EA3426-2904-4DFE-901A-3369D194733C}"/>
  </hyperlinks>
  <pageMargins left="0.7" right="0.7" top="0.75" bottom="0.75" header="0.3" footer="0.3"/>
  <pageSetup paperSize="9" orientation="portrait" r:id="rId1"/>
  <ignoredErrors>
    <ignoredError sqref="G8:G15 J8:J15 M8:M15 P8:P15 S8:S15 T8:T15 V8:V15" unlockedFormula="1"/>
    <ignoredError sqref="U16 R16 O16 L16 I16 F16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2F4B-5961-4563-9297-3634207439DB}">
  <dimension ref="B1:T29"/>
  <sheetViews>
    <sheetView workbookViewId="0">
      <pane xSplit="2" topLeftCell="C1" activePane="topRight" state="frozen"/>
      <selection pane="topRight" activeCell="B13" sqref="B13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3" width="16.6640625" style="3" customWidth="1"/>
    <col min="4" max="4" width="18.109375" style="3" customWidth="1"/>
    <col min="5" max="5" width="18.33203125" style="3" customWidth="1"/>
    <col min="6" max="6" width="16.6640625" style="3" customWidth="1"/>
    <col min="7" max="7" width="18.109375" style="3" customWidth="1"/>
    <col min="8" max="8" width="18.33203125" style="3" customWidth="1"/>
    <col min="9" max="9" width="16.6640625" style="3" customWidth="1"/>
    <col min="10" max="10" width="18.109375" style="3" customWidth="1"/>
    <col min="11" max="11" width="18.44140625" style="3" customWidth="1"/>
    <col min="12" max="12" width="16.6640625" style="3" customWidth="1"/>
    <col min="13" max="13" width="18.109375" style="3" customWidth="1"/>
    <col min="14" max="14" width="18.33203125" style="3" customWidth="1"/>
    <col min="15" max="15" width="16.6640625" style="3" customWidth="1"/>
    <col min="16" max="16" width="18.109375" style="3" customWidth="1"/>
    <col min="17" max="17" width="18.33203125" style="3" customWidth="1"/>
    <col min="18" max="18" width="16.6640625" style="3" customWidth="1"/>
    <col min="19" max="19" width="18.109375" style="3" customWidth="1"/>
    <col min="20" max="20" width="18.33203125" style="3" customWidth="1"/>
    <col min="21" max="16384" width="8.88671875" style="3"/>
  </cols>
  <sheetData>
    <row r="1" spans="2:20" ht="17.399999999999999" customHeight="1" thickBot="1" x14ac:dyDescent="0.3"/>
    <row r="2" spans="2:20" ht="17.399999999999999" customHeight="1" thickBot="1" x14ac:dyDescent="0.3">
      <c r="B2" s="18"/>
      <c r="C2" s="238" t="s">
        <v>9</v>
      </c>
      <c r="D2" s="239"/>
      <c r="E2" s="79"/>
      <c r="F2" s="213" t="s">
        <v>50</v>
      </c>
      <c r="G2" s="240"/>
      <c r="H2" s="240"/>
      <c r="I2" s="240"/>
      <c r="J2" s="240"/>
      <c r="K2" s="214"/>
      <c r="L2" s="19"/>
      <c r="M2" s="95"/>
    </row>
    <row r="3" spans="2:20" ht="17.399999999999999" customHeight="1" thickBot="1" x14ac:dyDescent="0.3">
      <c r="B3" s="19"/>
      <c r="E3" s="79"/>
      <c r="F3" s="197"/>
      <c r="G3" s="198"/>
      <c r="H3" s="198"/>
      <c r="I3" s="198"/>
      <c r="J3" s="198"/>
      <c r="K3" s="215"/>
      <c r="L3" s="19"/>
      <c r="M3" s="95"/>
      <c r="N3" s="20"/>
      <c r="O3" s="20"/>
      <c r="P3" s="20"/>
      <c r="Q3" s="20"/>
      <c r="R3" s="20"/>
      <c r="S3" s="20"/>
      <c r="T3" s="20"/>
    </row>
    <row r="4" spans="2:20" ht="17.399999999999999" customHeight="1" thickBot="1" x14ac:dyDescent="0.3">
      <c r="B4" s="19"/>
      <c r="C4" s="133" t="s">
        <v>29</v>
      </c>
      <c r="D4" s="19"/>
      <c r="E4" s="19"/>
      <c r="F4" s="197"/>
      <c r="G4" s="198"/>
      <c r="H4" s="198"/>
      <c r="I4" s="198"/>
      <c r="J4" s="198"/>
      <c r="K4" s="215"/>
      <c r="L4" s="19"/>
      <c r="M4" s="95"/>
      <c r="N4" s="20"/>
      <c r="O4" s="20"/>
      <c r="P4" s="20"/>
      <c r="Q4" s="20"/>
      <c r="R4" s="20"/>
      <c r="S4" s="20"/>
      <c r="T4" s="20"/>
    </row>
    <row r="5" spans="2:20" ht="17.399999999999999" customHeight="1" x14ac:dyDescent="0.25">
      <c r="B5" s="19"/>
      <c r="D5" s="19"/>
      <c r="E5" s="19"/>
      <c r="F5" s="197"/>
      <c r="G5" s="198"/>
      <c r="H5" s="198"/>
      <c r="I5" s="198"/>
      <c r="J5" s="198"/>
      <c r="K5" s="215"/>
      <c r="L5" s="19"/>
      <c r="M5" s="95"/>
      <c r="N5" s="20"/>
      <c r="O5" s="20"/>
      <c r="P5" s="20"/>
      <c r="Q5" s="20"/>
      <c r="R5" s="20"/>
      <c r="S5" s="20"/>
      <c r="T5" s="20"/>
    </row>
    <row r="6" spans="2:20" ht="17.399999999999999" customHeight="1" x14ac:dyDescent="0.25">
      <c r="B6" s="19"/>
      <c r="C6" s="19"/>
      <c r="D6" s="19"/>
      <c r="E6" s="19"/>
      <c r="F6" s="197"/>
      <c r="G6" s="198"/>
      <c r="H6" s="198"/>
      <c r="I6" s="198"/>
      <c r="J6" s="198"/>
      <c r="K6" s="215"/>
      <c r="L6" s="19"/>
      <c r="M6" s="95"/>
      <c r="N6" s="20"/>
      <c r="O6" s="20"/>
      <c r="P6" s="20"/>
      <c r="Q6" s="20"/>
      <c r="R6" s="20"/>
      <c r="S6" s="20"/>
      <c r="T6" s="20"/>
    </row>
    <row r="7" spans="2:20" ht="17.399999999999999" customHeight="1" x14ac:dyDescent="0.25">
      <c r="B7" s="19"/>
      <c r="C7" s="19"/>
      <c r="D7" s="19"/>
      <c r="E7" s="19"/>
      <c r="F7" s="197"/>
      <c r="G7" s="198"/>
      <c r="H7" s="198"/>
      <c r="I7" s="198"/>
      <c r="J7" s="198"/>
      <c r="K7" s="215"/>
      <c r="L7" s="19"/>
      <c r="M7" s="95"/>
      <c r="N7" s="20"/>
      <c r="O7" s="20"/>
      <c r="P7" s="20"/>
      <c r="Q7" s="20"/>
      <c r="R7" s="20"/>
      <c r="S7" s="20"/>
      <c r="T7" s="20"/>
    </row>
    <row r="8" spans="2:20" ht="17.399999999999999" customHeight="1" x14ac:dyDescent="0.25">
      <c r="B8" s="19"/>
      <c r="C8" s="19"/>
      <c r="D8" s="19"/>
      <c r="E8" s="19"/>
      <c r="F8" s="197"/>
      <c r="G8" s="198"/>
      <c r="H8" s="198"/>
      <c r="I8" s="198"/>
      <c r="J8" s="198"/>
      <c r="K8" s="215"/>
      <c r="L8" s="19"/>
      <c r="M8" s="95"/>
      <c r="N8" s="20"/>
      <c r="O8" s="20"/>
      <c r="P8" s="20"/>
      <c r="Q8" s="20"/>
      <c r="R8" s="20"/>
      <c r="S8" s="20"/>
      <c r="T8" s="20"/>
    </row>
    <row r="9" spans="2:20" ht="17.399999999999999" customHeight="1" thickBot="1" x14ac:dyDescent="0.3">
      <c r="B9" s="19"/>
      <c r="C9" s="19"/>
      <c r="D9" s="19"/>
      <c r="E9" s="19"/>
      <c r="F9" s="216"/>
      <c r="G9" s="241"/>
      <c r="H9" s="241"/>
      <c r="I9" s="241"/>
      <c r="J9" s="241"/>
      <c r="K9" s="217"/>
      <c r="L9" s="19"/>
      <c r="M9" s="95"/>
      <c r="N9" s="20"/>
      <c r="O9" s="20"/>
      <c r="P9" s="20"/>
      <c r="Q9" s="20"/>
      <c r="R9" s="20"/>
      <c r="S9" s="20"/>
      <c r="T9" s="20"/>
    </row>
    <row r="10" spans="2:20" ht="17.399999999999999" customHeight="1" thickBot="1" x14ac:dyDescent="0.3"/>
    <row r="11" spans="2:20" ht="15.6" customHeight="1" thickTop="1" x14ac:dyDescent="0.25">
      <c r="B11" s="210" t="s">
        <v>33</v>
      </c>
      <c r="C11" s="207">
        <v>2022</v>
      </c>
      <c r="D11" s="206"/>
      <c r="E11" s="208"/>
      <c r="F11" s="207">
        <v>2023</v>
      </c>
      <c r="G11" s="206"/>
      <c r="H11" s="208"/>
      <c r="I11" s="205">
        <v>2024</v>
      </c>
      <c r="J11" s="206"/>
      <c r="K11" s="212"/>
      <c r="L11" s="205">
        <v>2025</v>
      </c>
      <c r="M11" s="206"/>
      <c r="N11" s="212"/>
      <c r="O11" s="205">
        <v>2026</v>
      </c>
      <c r="P11" s="206"/>
      <c r="Q11" s="212"/>
      <c r="R11" s="207" t="s">
        <v>4</v>
      </c>
      <c r="S11" s="206"/>
      <c r="T11" s="208"/>
    </row>
    <row r="12" spans="2:20" ht="30" customHeight="1" thickBot="1" x14ac:dyDescent="0.3">
      <c r="B12" s="211"/>
      <c r="C12" s="75" t="s">
        <v>32</v>
      </c>
      <c r="D12" s="76" t="s">
        <v>22</v>
      </c>
      <c r="E12" s="77" t="s">
        <v>3</v>
      </c>
      <c r="F12" s="135" t="s">
        <v>32</v>
      </c>
      <c r="G12" s="76" t="s">
        <v>22</v>
      </c>
      <c r="H12" s="28" t="s">
        <v>3</v>
      </c>
      <c r="I12" s="135" t="s">
        <v>32</v>
      </c>
      <c r="J12" s="76" t="s">
        <v>22</v>
      </c>
      <c r="K12" s="28" t="s">
        <v>3</v>
      </c>
      <c r="L12" s="135" t="s">
        <v>32</v>
      </c>
      <c r="M12" s="76" t="s">
        <v>22</v>
      </c>
      <c r="N12" s="28" t="s">
        <v>3</v>
      </c>
      <c r="O12" s="135" t="s">
        <v>32</v>
      </c>
      <c r="P12" s="76" t="s">
        <v>22</v>
      </c>
      <c r="Q12" s="28" t="s">
        <v>3</v>
      </c>
      <c r="R12" s="27" t="s">
        <v>14</v>
      </c>
      <c r="S12" s="76" t="s">
        <v>22</v>
      </c>
      <c r="T12" s="28" t="s">
        <v>3</v>
      </c>
    </row>
    <row r="13" spans="2:20" s="161" customFormat="1" ht="15.6" customHeight="1" x14ac:dyDescent="0.25">
      <c r="B13" s="25"/>
      <c r="C13" s="26">
        <v>0</v>
      </c>
      <c r="D13" s="72"/>
      <c r="E13" s="82">
        <f t="shared" ref="E13:E20" si="0">C13*D13</f>
        <v>0</v>
      </c>
      <c r="F13" s="26">
        <v>0</v>
      </c>
      <c r="G13" s="72"/>
      <c r="H13" s="82">
        <f t="shared" ref="H13:H20" si="1">F13*G13</f>
        <v>0</v>
      </c>
      <c r="I13" s="26">
        <v>0</v>
      </c>
      <c r="J13" s="72"/>
      <c r="K13" s="82">
        <f t="shared" ref="K13:K20" si="2">I13*J13</f>
        <v>0</v>
      </c>
      <c r="L13" s="94">
        <v>0</v>
      </c>
      <c r="M13" s="72"/>
      <c r="N13" s="82">
        <f t="shared" ref="N13:N20" si="3">L13*M13</f>
        <v>0</v>
      </c>
      <c r="O13" s="26">
        <v>0</v>
      </c>
      <c r="P13" s="72"/>
      <c r="Q13" s="82">
        <f>O13*P13</f>
        <v>0</v>
      </c>
      <c r="R13" s="8">
        <f t="shared" ref="R13:R20" si="4">SUM(C13+F13+I13+L13+O13)</f>
        <v>0</v>
      </c>
      <c r="S13" s="164" t="str">
        <f t="shared" ref="S13:S21" si="5">IF(T13=0,"",T13/R13)</f>
        <v/>
      </c>
      <c r="T13" s="158">
        <f>E13+H13+K13+N13+Q13</f>
        <v>0</v>
      </c>
    </row>
    <row r="14" spans="2:20" s="161" customFormat="1" ht="15.6" customHeight="1" x14ac:dyDescent="0.25">
      <c r="B14" s="7"/>
      <c r="C14" s="6">
        <v>0</v>
      </c>
      <c r="D14" s="73"/>
      <c r="E14" s="82">
        <f t="shared" si="0"/>
        <v>0</v>
      </c>
      <c r="F14" s="6">
        <v>0</v>
      </c>
      <c r="G14" s="73"/>
      <c r="H14" s="82">
        <f t="shared" si="1"/>
        <v>0</v>
      </c>
      <c r="I14" s="6">
        <v>0</v>
      </c>
      <c r="J14" s="73"/>
      <c r="K14" s="82">
        <f t="shared" si="2"/>
        <v>0</v>
      </c>
      <c r="L14" s="6">
        <v>0</v>
      </c>
      <c r="M14" s="73"/>
      <c r="N14" s="82">
        <f t="shared" si="3"/>
        <v>0</v>
      </c>
      <c r="O14" s="6">
        <v>0</v>
      </c>
      <c r="P14" s="73"/>
      <c r="Q14" s="82">
        <f t="shared" ref="Q14:Q20" si="6">O14*P14</f>
        <v>0</v>
      </c>
      <c r="R14" s="8">
        <f t="shared" si="4"/>
        <v>0</v>
      </c>
      <c r="S14" s="165" t="str">
        <f t="shared" si="5"/>
        <v/>
      </c>
      <c r="T14" s="158">
        <f t="shared" ref="T14:T20" si="7">E14+H14+K14+N14+Q14</f>
        <v>0</v>
      </c>
    </row>
    <row r="15" spans="2:20" s="161" customFormat="1" ht="15.6" customHeight="1" x14ac:dyDescent="0.25">
      <c r="B15" s="7"/>
      <c r="C15" s="6">
        <v>0</v>
      </c>
      <c r="D15" s="73"/>
      <c r="E15" s="82">
        <f t="shared" si="0"/>
        <v>0</v>
      </c>
      <c r="F15" s="6">
        <v>0</v>
      </c>
      <c r="G15" s="73"/>
      <c r="H15" s="82">
        <f t="shared" si="1"/>
        <v>0</v>
      </c>
      <c r="I15" s="6">
        <v>0</v>
      </c>
      <c r="J15" s="73"/>
      <c r="K15" s="82">
        <f t="shared" si="2"/>
        <v>0</v>
      </c>
      <c r="L15" s="6">
        <v>0</v>
      </c>
      <c r="M15" s="73"/>
      <c r="N15" s="82">
        <f t="shared" si="3"/>
        <v>0</v>
      </c>
      <c r="O15" s="6">
        <v>0</v>
      </c>
      <c r="P15" s="73"/>
      <c r="Q15" s="82">
        <f t="shared" si="6"/>
        <v>0</v>
      </c>
      <c r="R15" s="8">
        <f t="shared" si="4"/>
        <v>0</v>
      </c>
      <c r="S15" s="165" t="str">
        <f t="shared" si="5"/>
        <v/>
      </c>
      <c r="T15" s="158">
        <f t="shared" si="7"/>
        <v>0</v>
      </c>
    </row>
    <row r="16" spans="2:20" s="161" customFormat="1" ht="15.6" customHeight="1" x14ac:dyDescent="0.25">
      <c r="B16" s="7"/>
      <c r="C16" s="6">
        <v>0</v>
      </c>
      <c r="D16" s="73"/>
      <c r="E16" s="82">
        <f t="shared" si="0"/>
        <v>0</v>
      </c>
      <c r="F16" s="6">
        <v>0</v>
      </c>
      <c r="G16" s="73"/>
      <c r="H16" s="82">
        <f t="shared" si="1"/>
        <v>0</v>
      </c>
      <c r="I16" s="6">
        <v>0</v>
      </c>
      <c r="J16" s="73"/>
      <c r="K16" s="82">
        <f t="shared" si="2"/>
        <v>0</v>
      </c>
      <c r="L16" s="6">
        <v>0</v>
      </c>
      <c r="M16" s="73"/>
      <c r="N16" s="82">
        <f t="shared" si="3"/>
        <v>0</v>
      </c>
      <c r="O16" s="6">
        <v>0</v>
      </c>
      <c r="P16" s="73"/>
      <c r="Q16" s="82">
        <f t="shared" si="6"/>
        <v>0</v>
      </c>
      <c r="R16" s="8">
        <f t="shared" si="4"/>
        <v>0</v>
      </c>
      <c r="S16" s="165" t="str">
        <f t="shared" si="5"/>
        <v/>
      </c>
      <c r="T16" s="158">
        <f t="shared" si="7"/>
        <v>0</v>
      </c>
    </row>
    <row r="17" spans="2:20" s="161" customFormat="1" ht="15.6" customHeight="1" x14ac:dyDescent="0.25">
      <c r="B17" s="7"/>
      <c r="C17" s="6">
        <v>0</v>
      </c>
      <c r="D17" s="73"/>
      <c r="E17" s="82">
        <f t="shared" si="0"/>
        <v>0</v>
      </c>
      <c r="F17" s="6">
        <v>0</v>
      </c>
      <c r="G17" s="73"/>
      <c r="H17" s="82">
        <f t="shared" si="1"/>
        <v>0</v>
      </c>
      <c r="I17" s="6">
        <v>0</v>
      </c>
      <c r="J17" s="73"/>
      <c r="K17" s="82">
        <f t="shared" si="2"/>
        <v>0</v>
      </c>
      <c r="L17" s="6">
        <v>0</v>
      </c>
      <c r="M17" s="73"/>
      <c r="N17" s="82">
        <f t="shared" si="3"/>
        <v>0</v>
      </c>
      <c r="O17" s="6">
        <v>0</v>
      </c>
      <c r="P17" s="73"/>
      <c r="Q17" s="82">
        <f t="shared" si="6"/>
        <v>0</v>
      </c>
      <c r="R17" s="8">
        <f t="shared" si="4"/>
        <v>0</v>
      </c>
      <c r="S17" s="165" t="str">
        <f t="shared" si="5"/>
        <v/>
      </c>
      <c r="T17" s="158">
        <f t="shared" si="7"/>
        <v>0</v>
      </c>
    </row>
    <row r="18" spans="2:20" s="161" customFormat="1" ht="15.6" customHeight="1" x14ac:dyDescent="0.25">
      <c r="B18" s="7"/>
      <c r="C18" s="6">
        <v>0</v>
      </c>
      <c r="D18" s="73"/>
      <c r="E18" s="82">
        <f t="shared" si="0"/>
        <v>0</v>
      </c>
      <c r="F18" s="6">
        <v>0</v>
      </c>
      <c r="G18" s="73"/>
      <c r="H18" s="82">
        <f t="shared" si="1"/>
        <v>0</v>
      </c>
      <c r="I18" s="6">
        <v>0</v>
      </c>
      <c r="J18" s="73"/>
      <c r="K18" s="82">
        <f t="shared" si="2"/>
        <v>0</v>
      </c>
      <c r="L18" s="6">
        <v>0</v>
      </c>
      <c r="M18" s="73"/>
      <c r="N18" s="82">
        <f t="shared" si="3"/>
        <v>0</v>
      </c>
      <c r="O18" s="6">
        <v>0</v>
      </c>
      <c r="P18" s="73"/>
      <c r="Q18" s="82">
        <f t="shared" si="6"/>
        <v>0</v>
      </c>
      <c r="R18" s="8">
        <f t="shared" si="4"/>
        <v>0</v>
      </c>
      <c r="S18" s="165" t="str">
        <f t="shared" si="5"/>
        <v/>
      </c>
      <c r="T18" s="158">
        <f t="shared" si="7"/>
        <v>0</v>
      </c>
    </row>
    <row r="19" spans="2:20" s="161" customFormat="1" ht="15.6" customHeight="1" x14ac:dyDescent="0.25">
      <c r="B19" s="7"/>
      <c r="C19" s="6">
        <v>0</v>
      </c>
      <c r="D19" s="73"/>
      <c r="E19" s="82">
        <f t="shared" si="0"/>
        <v>0</v>
      </c>
      <c r="F19" s="6">
        <v>0</v>
      </c>
      <c r="G19" s="73"/>
      <c r="H19" s="82">
        <f t="shared" si="1"/>
        <v>0</v>
      </c>
      <c r="I19" s="6">
        <v>0</v>
      </c>
      <c r="J19" s="73"/>
      <c r="K19" s="82">
        <f t="shared" si="2"/>
        <v>0</v>
      </c>
      <c r="L19" s="6">
        <v>0</v>
      </c>
      <c r="M19" s="73"/>
      <c r="N19" s="82">
        <f t="shared" si="3"/>
        <v>0</v>
      </c>
      <c r="O19" s="6">
        <v>0</v>
      </c>
      <c r="P19" s="73"/>
      <c r="Q19" s="82">
        <f t="shared" si="6"/>
        <v>0</v>
      </c>
      <c r="R19" s="8">
        <f t="shared" si="4"/>
        <v>0</v>
      </c>
      <c r="S19" s="165" t="str">
        <f t="shared" si="5"/>
        <v/>
      </c>
      <c r="T19" s="158">
        <f t="shared" si="7"/>
        <v>0</v>
      </c>
    </row>
    <row r="20" spans="2:20" s="161" customFormat="1" ht="15.6" customHeight="1" thickBot="1" x14ac:dyDescent="0.3">
      <c r="B20" s="35"/>
      <c r="C20" s="29">
        <v>0</v>
      </c>
      <c r="D20" s="74"/>
      <c r="E20" s="82">
        <f t="shared" si="0"/>
        <v>0</v>
      </c>
      <c r="F20" s="29">
        <v>0</v>
      </c>
      <c r="G20" s="74"/>
      <c r="H20" s="82">
        <f t="shared" si="1"/>
        <v>0</v>
      </c>
      <c r="I20" s="29">
        <v>0</v>
      </c>
      <c r="J20" s="74"/>
      <c r="K20" s="82">
        <f t="shared" si="2"/>
        <v>0</v>
      </c>
      <c r="L20" s="29">
        <v>0</v>
      </c>
      <c r="M20" s="74"/>
      <c r="N20" s="82">
        <f t="shared" si="3"/>
        <v>0</v>
      </c>
      <c r="O20" s="29">
        <v>0</v>
      </c>
      <c r="P20" s="74"/>
      <c r="Q20" s="82">
        <f t="shared" si="6"/>
        <v>0</v>
      </c>
      <c r="R20" s="30">
        <f t="shared" si="4"/>
        <v>0</v>
      </c>
      <c r="S20" s="160" t="str">
        <f t="shared" si="5"/>
        <v/>
      </c>
      <c r="T20" s="158">
        <f t="shared" si="7"/>
        <v>0</v>
      </c>
    </row>
    <row r="21" spans="2:20" ht="15.6" customHeight="1" thickBot="1" x14ac:dyDescent="0.3">
      <c r="B21" s="36" t="s">
        <v>1</v>
      </c>
      <c r="C21" s="31">
        <f t="shared" ref="C21:Q21" si="8">SUM(C13:C20)</f>
        <v>0</v>
      </c>
      <c r="D21" s="98" t="str">
        <f>IF(E21=0,"",E21/C21)</f>
        <v/>
      </c>
      <c r="E21" s="32">
        <f t="shared" si="8"/>
        <v>0</v>
      </c>
      <c r="F21" s="31">
        <f t="shared" si="8"/>
        <v>0</v>
      </c>
      <c r="G21" s="98" t="str">
        <f>IF(H21=0,"",H21/F21)</f>
        <v/>
      </c>
      <c r="H21" s="32">
        <f t="shared" si="8"/>
        <v>0</v>
      </c>
      <c r="I21" s="31">
        <f t="shared" si="8"/>
        <v>0</v>
      </c>
      <c r="J21" s="98" t="str">
        <f>IF(K21=0,"",K21/I21)</f>
        <v/>
      </c>
      <c r="K21" s="32">
        <f t="shared" si="8"/>
        <v>0</v>
      </c>
      <c r="L21" s="31">
        <f t="shared" si="8"/>
        <v>0</v>
      </c>
      <c r="M21" s="98" t="str">
        <f>IF(N21=0,"",N21/L21)</f>
        <v/>
      </c>
      <c r="N21" s="32">
        <f t="shared" si="8"/>
        <v>0</v>
      </c>
      <c r="O21" s="31">
        <f t="shared" si="8"/>
        <v>0</v>
      </c>
      <c r="P21" s="98" t="str">
        <f>IF(Q21=0,"",Q21/O21)</f>
        <v/>
      </c>
      <c r="Q21" s="32">
        <f t="shared" si="8"/>
        <v>0</v>
      </c>
      <c r="R21" s="31">
        <f>SUM(R13:R20)</f>
        <v>0</v>
      </c>
      <c r="S21" s="98" t="str">
        <f t="shared" si="5"/>
        <v/>
      </c>
      <c r="T21" s="32">
        <f>SUM(T13:T20)</f>
        <v>0</v>
      </c>
    </row>
    <row r="22" spans="2:20" ht="14.4" thickTop="1" thickBot="1" x14ac:dyDescent="0.3">
      <c r="B22" s="14"/>
    </row>
    <row r="23" spans="2:20" ht="15.6" customHeight="1" thickBot="1" x14ac:dyDescent="0.3">
      <c r="B23" s="78" t="s">
        <v>5</v>
      </c>
      <c r="C23" s="232" t="str">
        <f>IF(C21&gt;=E21,"OK","Innovaatiorahaston osuus ei voi olla suurempi kuin vuosittainen kulu")</f>
        <v>OK</v>
      </c>
      <c r="D23" s="233"/>
      <c r="E23" s="234"/>
      <c r="F23" s="232" t="str">
        <f>IF(F21&gt;=H21,"OK","Innovaatiorahaston osuus ei voi olla suurempi kuin vuosittainen kulu")</f>
        <v>OK</v>
      </c>
      <c r="G23" s="233"/>
      <c r="H23" s="234"/>
      <c r="I23" s="232" t="str">
        <f>IF(I21&gt;=K21,"OK","Innovaatiorahaston osuus ei voi olla suurempi kuin vuosittainen kulu")</f>
        <v>OK</v>
      </c>
      <c r="J23" s="233"/>
      <c r="K23" s="234"/>
      <c r="L23" s="232" t="str">
        <f>IF(L21&gt;=N21,"OK","Innovaatiorahaston osuus ei voi olla suurempi kuin vuosittainen kulu")</f>
        <v>OK</v>
      </c>
      <c r="M23" s="233"/>
      <c r="N23" s="234"/>
      <c r="O23" s="235" t="str">
        <f>IF(O21&gt;=Q21,"OK","Innovaatiorahaston osuus ei voi olla suurempi kuin vuosittainen kulu")</f>
        <v>OK</v>
      </c>
      <c r="P23" s="236"/>
      <c r="Q23" s="237"/>
      <c r="R23" s="235" t="str">
        <f>IF(R21&gt;=T21,"OK","Innovaatiorahaston osuus ei voi olla suurempi kuin kokonaiskulu")</f>
        <v>OK</v>
      </c>
      <c r="S23" s="236"/>
      <c r="T23" s="237"/>
    </row>
    <row r="24" spans="2:20" ht="15.6" customHeight="1" thickBot="1" x14ac:dyDescent="0.3">
      <c r="B24" s="79"/>
      <c r="C24" s="80"/>
      <c r="D24" s="80"/>
      <c r="E24" s="80"/>
      <c r="F24" s="81"/>
      <c r="G24" s="81"/>
      <c r="H24" s="81"/>
      <c r="I24" s="81"/>
      <c r="J24" s="81"/>
      <c r="K24" s="81"/>
      <c r="L24" s="19"/>
      <c r="M24" s="19"/>
      <c r="N24" s="19"/>
      <c r="O24" s="81"/>
      <c r="P24" s="81"/>
      <c r="Q24" s="81"/>
      <c r="R24" s="81"/>
      <c r="S24" s="81"/>
      <c r="T24" s="81"/>
    </row>
    <row r="25" spans="2:20" ht="15.6" customHeight="1" thickBot="1" x14ac:dyDescent="0.3">
      <c r="B25" s="16" t="s">
        <v>2</v>
      </c>
    </row>
    <row r="26" spans="2:20" s="161" customFormat="1" ht="15.6" customHeight="1" x14ac:dyDescent="0.25">
      <c r="B26" s="220"/>
      <c r="C26" s="221"/>
      <c r="D26" s="221"/>
      <c r="E26" s="221"/>
      <c r="F26" s="221"/>
      <c r="G26" s="221"/>
      <c r="H26" s="221"/>
      <c r="I26" s="221"/>
      <c r="J26" s="222"/>
      <c r="K26" s="162"/>
      <c r="L26" s="163"/>
      <c r="M26" s="163"/>
      <c r="N26" s="163"/>
    </row>
    <row r="27" spans="2:20" s="161" customFormat="1" ht="15.6" customHeight="1" x14ac:dyDescent="0.25">
      <c r="B27" s="223"/>
      <c r="C27" s="224"/>
      <c r="D27" s="224"/>
      <c r="E27" s="224"/>
      <c r="F27" s="224"/>
      <c r="G27" s="224"/>
      <c r="H27" s="224"/>
      <c r="I27" s="224"/>
      <c r="J27" s="225"/>
      <c r="K27" s="162"/>
      <c r="L27" s="163"/>
      <c r="M27" s="163"/>
      <c r="N27" s="163"/>
    </row>
    <row r="28" spans="2:20" s="161" customFormat="1" ht="15.6" customHeight="1" x14ac:dyDescent="0.25">
      <c r="B28" s="223"/>
      <c r="C28" s="224"/>
      <c r="D28" s="224"/>
      <c r="E28" s="224"/>
      <c r="F28" s="224"/>
      <c r="G28" s="224"/>
      <c r="H28" s="224"/>
      <c r="I28" s="224"/>
      <c r="J28" s="225"/>
      <c r="K28" s="162"/>
      <c r="L28" s="163"/>
      <c r="M28" s="163"/>
      <c r="N28" s="163"/>
    </row>
    <row r="29" spans="2:20" s="161" customFormat="1" ht="15.6" customHeight="1" thickBot="1" x14ac:dyDescent="0.3">
      <c r="B29" s="226"/>
      <c r="C29" s="227"/>
      <c r="D29" s="227"/>
      <c r="E29" s="227"/>
      <c r="F29" s="227"/>
      <c r="G29" s="227"/>
      <c r="H29" s="227"/>
      <c r="I29" s="227"/>
      <c r="J29" s="228"/>
      <c r="K29" s="162"/>
      <c r="L29" s="163"/>
      <c r="M29" s="163"/>
      <c r="N29" s="163"/>
    </row>
  </sheetData>
  <sheetProtection algorithmName="SHA-512" hashValue="KhV/tmPNaUjQQIi4LW4Eo48wPz2jmQp04EmnKULu3tn60mKF2EQ1vuT+4D7GDJR56Vv1oyVCd9LRDgV9bcC8vA==" saltValue="4fngQkX591fGMQvuxSHRyw==" spinCount="100000" sheet="1" objects="1" insertRows="0" deleteRows="0" selectLockedCells="1"/>
  <mergeCells count="16">
    <mergeCell ref="B26:J29"/>
    <mergeCell ref="C2:D2"/>
    <mergeCell ref="B11:B12"/>
    <mergeCell ref="F2:K9"/>
    <mergeCell ref="R11:T11"/>
    <mergeCell ref="C23:E23"/>
    <mergeCell ref="F23:H23"/>
    <mergeCell ref="I23:K23"/>
    <mergeCell ref="O11:Q11"/>
    <mergeCell ref="O23:Q23"/>
    <mergeCell ref="R23:T23"/>
    <mergeCell ref="C11:E11"/>
    <mergeCell ref="F11:H11"/>
    <mergeCell ref="I11:K11"/>
    <mergeCell ref="L11:N11"/>
    <mergeCell ref="L23:N23"/>
  </mergeCells>
  <conditionalFormatting sqref="R24:T24 R23">
    <cfRule type="containsText" dxfId="72" priority="7" operator="containsText" text="OK">
      <formula>NOT(ISERROR(SEARCH("OK",R23)))</formula>
    </cfRule>
    <cfRule type="containsText" dxfId="71" priority="8" operator="containsText" text="Innovaatiorahaston osuus ei voi olla suurempi kuin vuosittainen kulu">
      <formula>NOT(ISERROR(SEARCH("Innovaatiorahaston osuus ei voi olla suurempi kuin vuosittainen kulu",R23)))</formula>
    </cfRule>
  </conditionalFormatting>
  <conditionalFormatting sqref="C24:E24 C23">
    <cfRule type="containsText" dxfId="70" priority="17" operator="containsText" text="OK">
      <formula>NOT(ISERROR(SEARCH("OK",C23)))</formula>
    </cfRule>
    <cfRule type="containsText" dxfId="69" priority="18" operator="containsText" text="Innovaatiorahaston osuus ei voi olla suurempi kuin vuosittainen kulu">
      <formula>NOT(ISERROR(SEARCH("Innovaatiorahaston osuus ei voi olla suurempi kuin vuosittainen kulu",C23)))</formula>
    </cfRule>
  </conditionalFormatting>
  <conditionalFormatting sqref="F24:H24 F23:G23">
    <cfRule type="containsText" dxfId="68" priority="15" operator="containsText" text="OK">
      <formula>NOT(ISERROR(SEARCH("OK",F23)))</formula>
    </cfRule>
    <cfRule type="containsText" dxfId="67" priority="16" operator="containsText" text="Innovaatiorahaston osuus ei voi olla suurempi kuin vuosittainen kulu">
      <formula>NOT(ISERROR(SEARCH("Innovaatiorahaston osuus ei voi olla suurempi kuin vuosittainen kulu",F23)))</formula>
    </cfRule>
  </conditionalFormatting>
  <conditionalFormatting sqref="I24:K24">
    <cfRule type="containsText" dxfId="66" priority="13" operator="containsText" text="OK">
      <formula>NOT(ISERROR(SEARCH("OK",I24)))</formula>
    </cfRule>
    <cfRule type="containsText" dxfId="65" priority="14" operator="containsText" text="Innovaatiorahaston osuus ei voi olla suurempi kuin vuosittainen kulu">
      <formula>NOT(ISERROR(SEARCH("Innovaatiorahaston osuus ei voi olla suurempi kuin vuosittainen kulu",I24)))</formula>
    </cfRule>
  </conditionalFormatting>
  <conditionalFormatting sqref="L24:N24 L23">
    <cfRule type="containsText" dxfId="64" priority="11" operator="containsText" text="OK">
      <formula>NOT(ISERROR(SEARCH("OK",L23)))</formula>
    </cfRule>
    <cfRule type="containsText" dxfId="63" priority="12" operator="containsText" text="Innovaatiorahaston osuus ei voi olla suurempi kuin vuosittainen kulu">
      <formula>NOT(ISERROR(SEARCH("Innovaatiorahaston osuus ei voi olla suurempi kuin vuosittainen kulu",L23)))</formula>
    </cfRule>
  </conditionalFormatting>
  <conditionalFormatting sqref="O24:Q24 O23">
    <cfRule type="containsText" dxfId="62" priority="9" operator="containsText" text="OK">
      <formula>NOT(ISERROR(SEARCH("OK",O23)))</formula>
    </cfRule>
    <cfRule type="containsText" dxfId="61" priority="10" operator="containsText" text="Innovaatiorahaston osuus ei voi olla suurempi kuin vuosittainen kulu">
      <formula>NOT(ISERROR(SEARCH("Innovaatiorahaston osuus ei voi olla suurempi kuin vuosittainen kulu",O23)))</formula>
    </cfRule>
  </conditionalFormatting>
  <conditionalFormatting sqref="I23:J23">
    <cfRule type="containsText" dxfId="60" priority="5" operator="containsText" text="OK">
      <formula>NOT(ISERROR(SEARCH("OK",I23)))</formula>
    </cfRule>
    <cfRule type="containsText" dxfId="59" priority="6" operator="containsText" text="Innovaatiorahaston osuus ei voi olla suurempi kuin vuosittainen kulu">
      <formula>NOT(ISERROR(SEARCH("Innovaatiorahaston osuus ei voi olla suurempi kuin vuosittainen kulu",I23)))</formula>
    </cfRule>
  </conditionalFormatting>
  <conditionalFormatting sqref="C4">
    <cfRule type="containsText" dxfId="58" priority="2" operator="containsText" text="OK">
      <formula>NOT(ISERROR(SEARCH("OK",C4)))</formula>
    </cfRule>
  </conditionalFormatting>
  <conditionalFormatting sqref="C4">
    <cfRule type="containsText" dxfId="57" priority="1" operator="containsText" text="Hankkeen rahoitus ei vastaa kokonaiskustannuksia">
      <formula>NOT(ISERROR(SEARCH("Hankkeen rahoitus ei vastaa kokonaiskustannuksia",C4)))</formula>
    </cfRule>
  </conditionalFormatting>
  <hyperlinks>
    <hyperlink ref="C4" location="Etusivu!A1" display="Etusivulle" xr:uid="{F280197C-6BE1-40A0-B725-F2C31B1DB742}"/>
  </hyperlinks>
  <pageMargins left="0.7" right="0.7" top="0.75" bottom="0.75" header="0.3" footer="0.3"/>
  <pageSetup paperSize="9" orientation="portrait" r:id="rId1"/>
  <ignoredErrors>
    <ignoredError sqref="R13:R20 Q13:Q20 N13:N20 K13:K20 H13:H20 E13:E20 T13:T20" unlockedFormula="1"/>
    <ignoredError sqref="G21 D21 J21 M21 P21 S21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4EB03-CFE9-4411-B1B0-C27088D3E3EF}">
  <dimension ref="B1:T28"/>
  <sheetViews>
    <sheetView workbookViewId="0">
      <pane xSplit="2" topLeftCell="C1" activePane="topRight" state="frozen"/>
      <selection pane="topRight" activeCell="B12" sqref="B12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3" width="16.6640625" style="3" customWidth="1"/>
    <col min="4" max="4" width="18.109375" style="3" customWidth="1"/>
    <col min="5" max="5" width="18.33203125" style="3" customWidth="1"/>
    <col min="6" max="6" width="16.6640625" style="3" customWidth="1"/>
    <col min="7" max="7" width="18.109375" style="3" customWidth="1"/>
    <col min="8" max="8" width="18.33203125" style="3" customWidth="1"/>
    <col min="9" max="9" width="16.6640625" style="3" customWidth="1"/>
    <col min="10" max="10" width="18.109375" style="3" customWidth="1"/>
    <col min="11" max="11" width="18.33203125" style="3" customWidth="1"/>
    <col min="12" max="12" width="16.6640625" style="3" customWidth="1"/>
    <col min="13" max="13" width="18.109375" style="3" customWidth="1"/>
    <col min="14" max="14" width="18.33203125" style="3" customWidth="1"/>
    <col min="15" max="15" width="16.6640625" style="3" customWidth="1"/>
    <col min="16" max="16" width="18.109375" style="3" customWidth="1"/>
    <col min="17" max="17" width="18.33203125" style="3" customWidth="1"/>
    <col min="18" max="18" width="16.6640625" style="3" customWidth="1"/>
    <col min="19" max="19" width="18.109375" style="3" customWidth="1"/>
    <col min="20" max="20" width="18.44140625" style="3" customWidth="1"/>
    <col min="21" max="16384" width="8.88671875" style="3"/>
  </cols>
  <sheetData>
    <row r="1" spans="2:20" ht="17.399999999999999" customHeight="1" thickBot="1" x14ac:dyDescent="0.3"/>
    <row r="2" spans="2:20" ht="17.399999999999999" customHeight="1" thickBot="1" x14ac:dyDescent="0.3">
      <c r="C2" s="238" t="s">
        <v>8</v>
      </c>
      <c r="D2" s="239"/>
      <c r="F2" s="242" t="s">
        <v>53</v>
      </c>
      <c r="G2" s="243"/>
      <c r="H2" s="243"/>
      <c r="I2" s="243"/>
      <c r="J2" s="244"/>
    </row>
    <row r="3" spans="2:20" ht="17.399999999999999" customHeight="1" thickBot="1" x14ac:dyDescent="0.3">
      <c r="B3" s="22"/>
      <c r="F3" s="245"/>
      <c r="G3" s="246"/>
      <c r="H3" s="246"/>
      <c r="I3" s="246"/>
      <c r="J3" s="247"/>
    </row>
    <row r="4" spans="2:20" ht="17.399999999999999" customHeight="1" thickBot="1" x14ac:dyDescent="0.3">
      <c r="B4" s="22"/>
      <c r="C4" s="133" t="s">
        <v>29</v>
      </c>
      <c r="F4" s="245"/>
      <c r="G4" s="246"/>
      <c r="H4" s="246"/>
      <c r="I4" s="246"/>
      <c r="J4" s="247"/>
    </row>
    <row r="5" spans="2:20" ht="17.399999999999999" customHeight="1" x14ac:dyDescent="0.25">
      <c r="B5" s="22"/>
      <c r="C5" s="147"/>
      <c r="F5" s="245"/>
      <c r="G5" s="246"/>
      <c r="H5" s="246"/>
      <c r="I5" s="246"/>
      <c r="J5" s="247"/>
    </row>
    <row r="6" spans="2:20" ht="17.399999999999999" customHeight="1" x14ac:dyDescent="0.25">
      <c r="B6" s="22"/>
      <c r="C6" s="147"/>
      <c r="F6" s="245"/>
      <c r="G6" s="246"/>
      <c r="H6" s="246"/>
      <c r="I6" s="246"/>
      <c r="J6" s="247"/>
    </row>
    <row r="7" spans="2:20" ht="17.399999999999999" customHeight="1" x14ac:dyDescent="0.25">
      <c r="B7" s="22"/>
      <c r="C7" s="147"/>
      <c r="F7" s="245"/>
      <c r="G7" s="246"/>
      <c r="H7" s="246"/>
      <c r="I7" s="246"/>
      <c r="J7" s="247"/>
    </row>
    <row r="8" spans="2:20" ht="17.399999999999999" customHeight="1" thickBot="1" x14ac:dyDescent="0.3">
      <c r="B8" s="22"/>
      <c r="C8" s="147"/>
      <c r="F8" s="248"/>
      <c r="G8" s="249"/>
      <c r="H8" s="249"/>
      <c r="I8" s="249"/>
      <c r="J8" s="250"/>
    </row>
    <row r="9" spans="2:20" ht="17.399999999999999" customHeight="1" thickBot="1" x14ac:dyDescent="0.3">
      <c r="B9" s="22"/>
      <c r="C9" s="147"/>
    </row>
    <row r="10" spans="2:20" ht="15.6" customHeight="1" thickTop="1" x14ac:dyDescent="0.25">
      <c r="B10" s="210" t="s">
        <v>34</v>
      </c>
      <c r="C10" s="207">
        <v>2022</v>
      </c>
      <c r="D10" s="206"/>
      <c r="E10" s="208"/>
      <c r="F10" s="207">
        <v>2023</v>
      </c>
      <c r="G10" s="206"/>
      <c r="H10" s="208"/>
      <c r="I10" s="205">
        <v>2024</v>
      </c>
      <c r="J10" s="206"/>
      <c r="K10" s="212"/>
      <c r="L10" s="205">
        <v>2025</v>
      </c>
      <c r="M10" s="206"/>
      <c r="N10" s="212"/>
      <c r="O10" s="205">
        <v>2026</v>
      </c>
      <c r="P10" s="206"/>
      <c r="Q10" s="212"/>
      <c r="R10" s="207" t="s">
        <v>4</v>
      </c>
      <c r="S10" s="206"/>
      <c r="T10" s="208"/>
    </row>
    <row r="11" spans="2:20" ht="30" customHeight="1" thickBot="1" x14ac:dyDescent="0.3">
      <c r="B11" s="211"/>
      <c r="C11" s="92" t="s">
        <v>32</v>
      </c>
      <c r="D11" s="91" t="s">
        <v>22</v>
      </c>
      <c r="E11" s="90" t="s">
        <v>3</v>
      </c>
      <c r="F11" s="135" t="s">
        <v>32</v>
      </c>
      <c r="G11" s="91" t="s">
        <v>22</v>
      </c>
      <c r="H11" s="28" t="s">
        <v>3</v>
      </c>
      <c r="I11" s="135" t="s">
        <v>32</v>
      </c>
      <c r="J11" s="91" t="s">
        <v>22</v>
      </c>
      <c r="K11" s="28" t="s">
        <v>3</v>
      </c>
      <c r="L11" s="135" t="s">
        <v>32</v>
      </c>
      <c r="M11" s="91" t="s">
        <v>22</v>
      </c>
      <c r="N11" s="28" t="s">
        <v>3</v>
      </c>
      <c r="O11" s="135" t="s">
        <v>32</v>
      </c>
      <c r="P11" s="91" t="s">
        <v>22</v>
      </c>
      <c r="Q11" s="28" t="s">
        <v>3</v>
      </c>
      <c r="R11" s="27" t="s">
        <v>14</v>
      </c>
      <c r="S11" s="91" t="s">
        <v>22</v>
      </c>
      <c r="T11" s="28" t="s">
        <v>3</v>
      </c>
    </row>
    <row r="12" spans="2:20" s="161" customFormat="1" ht="15.6" customHeight="1" x14ac:dyDescent="0.25">
      <c r="B12" s="25"/>
      <c r="C12" s="26">
        <v>0</v>
      </c>
      <c r="D12" s="72"/>
      <c r="E12" s="82">
        <f t="shared" ref="E12:E19" si="0">C12*D12</f>
        <v>0</v>
      </c>
      <c r="F12" s="26">
        <v>0</v>
      </c>
      <c r="G12" s="72"/>
      <c r="H12" s="82">
        <f t="shared" ref="H12:H19" si="1">F12*G12</f>
        <v>0</v>
      </c>
      <c r="I12" s="26">
        <v>0</v>
      </c>
      <c r="J12" s="72"/>
      <c r="K12" s="82">
        <f t="shared" ref="K12:K19" si="2">I12*J12</f>
        <v>0</v>
      </c>
      <c r="L12" s="94">
        <v>0</v>
      </c>
      <c r="M12" s="72"/>
      <c r="N12" s="82">
        <f t="shared" ref="N12:N19" si="3">L12*M12</f>
        <v>0</v>
      </c>
      <c r="O12" s="26">
        <v>0</v>
      </c>
      <c r="P12" s="72"/>
      <c r="Q12" s="82">
        <f>O12*P12</f>
        <v>0</v>
      </c>
      <c r="R12" s="8">
        <f t="shared" ref="R12:R19" si="4">SUM(C12+F12+I12+L12+O12)</f>
        <v>0</v>
      </c>
      <c r="S12" s="164" t="str">
        <f t="shared" ref="S12:S20" si="5">IF(T12=0,"",T12/R12)</f>
        <v/>
      </c>
      <c r="T12" s="158">
        <f>E12+H12+K12+N12+Q12</f>
        <v>0</v>
      </c>
    </row>
    <row r="13" spans="2:20" s="161" customFormat="1" ht="15.6" customHeight="1" x14ac:dyDescent="0.25">
      <c r="B13" s="7"/>
      <c r="C13" s="6">
        <v>0</v>
      </c>
      <c r="D13" s="73"/>
      <c r="E13" s="82">
        <f t="shared" si="0"/>
        <v>0</v>
      </c>
      <c r="F13" s="6">
        <v>0</v>
      </c>
      <c r="G13" s="73"/>
      <c r="H13" s="82">
        <f t="shared" si="1"/>
        <v>0</v>
      </c>
      <c r="I13" s="6">
        <v>0</v>
      </c>
      <c r="J13" s="73"/>
      <c r="K13" s="82">
        <f t="shared" si="2"/>
        <v>0</v>
      </c>
      <c r="L13" s="6">
        <v>0</v>
      </c>
      <c r="M13" s="73"/>
      <c r="N13" s="82">
        <f t="shared" si="3"/>
        <v>0</v>
      </c>
      <c r="O13" s="6">
        <v>0</v>
      </c>
      <c r="P13" s="73"/>
      <c r="Q13" s="82">
        <f t="shared" ref="Q13:Q19" si="6">O13*P13</f>
        <v>0</v>
      </c>
      <c r="R13" s="8">
        <f t="shared" si="4"/>
        <v>0</v>
      </c>
      <c r="S13" s="165" t="str">
        <f t="shared" si="5"/>
        <v/>
      </c>
      <c r="T13" s="158">
        <f t="shared" ref="T13:T19" si="7">E13+H13+K13+N13+Q13</f>
        <v>0</v>
      </c>
    </row>
    <row r="14" spans="2:20" s="161" customFormat="1" ht="15.6" customHeight="1" x14ac:dyDescent="0.25">
      <c r="B14" s="7"/>
      <c r="C14" s="6">
        <v>0</v>
      </c>
      <c r="D14" s="73"/>
      <c r="E14" s="82">
        <f t="shared" si="0"/>
        <v>0</v>
      </c>
      <c r="F14" s="6">
        <v>0</v>
      </c>
      <c r="G14" s="73"/>
      <c r="H14" s="82">
        <f t="shared" si="1"/>
        <v>0</v>
      </c>
      <c r="I14" s="6">
        <v>0</v>
      </c>
      <c r="J14" s="73"/>
      <c r="K14" s="82">
        <f t="shared" si="2"/>
        <v>0</v>
      </c>
      <c r="L14" s="6">
        <v>0</v>
      </c>
      <c r="M14" s="73"/>
      <c r="N14" s="82">
        <f t="shared" si="3"/>
        <v>0</v>
      </c>
      <c r="O14" s="6">
        <v>0</v>
      </c>
      <c r="P14" s="73"/>
      <c r="Q14" s="82">
        <f t="shared" si="6"/>
        <v>0</v>
      </c>
      <c r="R14" s="8">
        <f t="shared" si="4"/>
        <v>0</v>
      </c>
      <c r="S14" s="165" t="str">
        <f t="shared" si="5"/>
        <v/>
      </c>
      <c r="T14" s="158">
        <f t="shared" si="7"/>
        <v>0</v>
      </c>
    </row>
    <row r="15" spans="2:20" s="161" customFormat="1" ht="15.6" customHeight="1" x14ac:dyDescent="0.25">
      <c r="B15" s="7"/>
      <c r="C15" s="6">
        <v>0</v>
      </c>
      <c r="D15" s="73"/>
      <c r="E15" s="82">
        <f t="shared" si="0"/>
        <v>0</v>
      </c>
      <c r="F15" s="6">
        <v>0</v>
      </c>
      <c r="G15" s="73"/>
      <c r="H15" s="82">
        <f t="shared" si="1"/>
        <v>0</v>
      </c>
      <c r="I15" s="6">
        <v>0</v>
      </c>
      <c r="J15" s="73"/>
      <c r="K15" s="82">
        <f t="shared" si="2"/>
        <v>0</v>
      </c>
      <c r="L15" s="6">
        <v>0</v>
      </c>
      <c r="M15" s="73"/>
      <c r="N15" s="82">
        <f t="shared" si="3"/>
        <v>0</v>
      </c>
      <c r="O15" s="6">
        <v>0</v>
      </c>
      <c r="P15" s="73"/>
      <c r="Q15" s="82">
        <f t="shared" si="6"/>
        <v>0</v>
      </c>
      <c r="R15" s="8">
        <f t="shared" si="4"/>
        <v>0</v>
      </c>
      <c r="S15" s="165" t="str">
        <f t="shared" si="5"/>
        <v/>
      </c>
      <c r="T15" s="158">
        <f t="shared" si="7"/>
        <v>0</v>
      </c>
    </row>
    <row r="16" spans="2:20" s="161" customFormat="1" ht="15.6" customHeight="1" x14ac:dyDescent="0.25">
      <c r="B16" s="7"/>
      <c r="C16" s="6">
        <v>0</v>
      </c>
      <c r="D16" s="73"/>
      <c r="E16" s="82">
        <f t="shared" si="0"/>
        <v>0</v>
      </c>
      <c r="F16" s="6">
        <v>0</v>
      </c>
      <c r="G16" s="73"/>
      <c r="H16" s="82">
        <f t="shared" si="1"/>
        <v>0</v>
      </c>
      <c r="I16" s="6">
        <v>0</v>
      </c>
      <c r="J16" s="73"/>
      <c r="K16" s="82">
        <f t="shared" si="2"/>
        <v>0</v>
      </c>
      <c r="L16" s="6">
        <v>0</v>
      </c>
      <c r="M16" s="73"/>
      <c r="N16" s="82">
        <f t="shared" si="3"/>
        <v>0</v>
      </c>
      <c r="O16" s="6">
        <v>0</v>
      </c>
      <c r="P16" s="73"/>
      <c r="Q16" s="82">
        <f t="shared" si="6"/>
        <v>0</v>
      </c>
      <c r="R16" s="8">
        <f t="shared" si="4"/>
        <v>0</v>
      </c>
      <c r="S16" s="165" t="str">
        <f t="shared" si="5"/>
        <v/>
      </c>
      <c r="T16" s="158">
        <f t="shared" si="7"/>
        <v>0</v>
      </c>
    </row>
    <row r="17" spans="2:20" s="161" customFormat="1" ht="15.6" customHeight="1" x14ac:dyDescent="0.25">
      <c r="B17" s="7"/>
      <c r="C17" s="6">
        <v>0</v>
      </c>
      <c r="D17" s="73"/>
      <c r="E17" s="82">
        <f t="shared" si="0"/>
        <v>0</v>
      </c>
      <c r="F17" s="6">
        <v>0</v>
      </c>
      <c r="G17" s="73"/>
      <c r="H17" s="82">
        <f t="shared" si="1"/>
        <v>0</v>
      </c>
      <c r="I17" s="6">
        <v>0</v>
      </c>
      <c r="J17" s="73"/>
      <c r="K17" s="82">
        <f t="shared" si="2"/>
        <v>0</v>
      </c>
      <c r="L17" s="6">
        <v>0</v>
      </c>
      <c r="M17" s="73"/>
      <c r="N17" s="82">
        <f t="shared" si="3"/>
        <v>0</v>
      </c>
      <c r="O17" s="6">
        <v>0</v>
      </c>
      <c r="P17" s="73"/>
      <c r="Q17" s="82">
        <f t="shared" si="6"/>
        <v>0</v>
      </c>
      <c r="R17" s="8">
        <f t="shared" si="4"/>
        <v>0</v>
      </c>
      <c r="S17" s="165" t="str">
        <f t="shared" si="5"/>
        <v/>
      </c>
      <c r="T17" s="158">
        <f t="shared" si="7"/>
        <v>0</v>
      </c>
    </row>
    <row r="18" spans="2:20" s="161" customFormat="1" ht="15.6" customHeight="1" x14ac:dyDescent="0.25">
      <c r="B18" s="7"/>
      <c r="C18" s="6">
        <v>0</v>
      </c>
      <c r="D18" s="73"/>
      <c r="E18" s="82">
        <f t="shared" si="0"/>
        <v>0</v>
      </c>
      <c r="F18" s="6">
        <v>0</v>
      </c>
      <c r="G18" s="73"/>
      <c r="H18" s="82">
        <f t="shared" si="1"/>
        <v>0</v>
      </c>
      <c r="I18" s="6">
        <v>0</v>
      </c>
      <c r="J18" s="73"/>
      <c r="K18" s="82">
        <f t="shared" si="2"/>
        <v>0</v>
      </c>
      <c r="L18" s="6">
        <v>0</v>
      </c>
      <c r="M18" s="73"/>
      <c r="N18" s="82">
        <f t="shared" si="3"/>
        <v>0</v>
      </c>
      <c r="O18" s="6">
        <v>0</v>
      </c>
      <c r="P18" s="73"/>
      <c r="Q18" s="82">
        <f t="shared" si="6"/>
        <v>0</v>
      </c>
      <c r="R18" s="8">
        <f t="shared" si="4"/>
        <v>0</v>
      </c>
      <c r="S18" s="165" t="str">
        <f t="shared" si="5"/>
        <v/>
      </c>
      <c r="T18" s="158">
        <f t="shared" si="7"/>
        <v>0</v>
      </c>
    </row>
    <row r="19" spans="2:20" s="161" customFormat="1" ht="15.6" customHeight="1" thickBot="1" x14ac:dyDescent="0.3">
      <c r="B19" s="35"/>
      <c r="C19" s="29">
        <v>0</v>
      </c>
      <c r="D19" s="74"/>
      <c r="E19" s="82">
        <f t="shared" si="0"/>
        <v>0</v>
      </c>
      <c r="F19" s="29">
        <v>0</v>
      </c>
      <c r="G19" s="74"/>
      <c r="H19" s="82">
        <f t="shared" si="1"/>
        <v>0</v>
      </c>
      <c r="I19" s="29">
        <v>0</v>
      </c>
      <c r="J19" s="74"/>
      <c r="K19" s="82">
        <f t="shared" si="2"/>
        <v>0</v>
      </c>
      <c r="L19" s="29">
        <v>0</v>
      </c>
      <c r="M19" s="74"/>
      <c r="N19" s="82">
        <f t="shared" si="3"/>
        <v>0</v>
      </c>
      <c r="O19" s="29">
        <v>0</v>
      </c>
      <c r="P19" s="74"/>
      <c r="Q19" s="82">
        <f t="shared" si="6"/>
        <v>0</v>
      </c>
      <c r="R19" s="30">
        <f t="shared" si="4"/>
        <v>0</v>
      </c>
      <c r="S19" s="160" t="str">
        <f t="shared" si="5"/>
        <v/>
      </c>
      <c r="T19" s="158">
        <f t="shared" si="7"/>
        <v>0</v>
      </c>
    </row>
    <row r="20" spans="2:20" ht="15.6" customHeight="1" thickBot="1" x14ac:dyDescent="0.3">
      <c r="B20" s="36" t="s">
        <v>1</v>
      </c>
      <c r="C20" s="31">
        <f t="shared" ref="C20:Q20" si="8">SUM(C12:C19)</f>
        <v>0</v>
      </c>
      <c r="D20" s="98" t="str">
        <f>IF(E20=0,"",E20/C20)</f>
        <v/>
      </c>
      <c r="E20" s="32">
        <f t="shared" si="8"/>
        <v>0</v>
      </c>
      <c r="F20" s="31">
        <f t="shared" si="8"/>
        <v>0</v>
      </c>
      <c r="G20" s="98" t="str">
        <f>IF(H20=0,"",H20/F20)</f>
        <v/>
      </c>
      <c r="H20" s="32">
        <f t="shared" si="8"/>
        <v>0</v>
      </c>
      <c r="I20" s="31">
        <f t="shared" si="8"/>
        <v>0</v>
      </c>
      <c r="J20" s="98" t="str">
        <f>IF(K20=0,"",K20/I20)</f>
        <v/>
      </c>
      <c r="K20" s="32">
        <f t="shared" si="8"/>
        <v>0</v>
      </c>
      <c r="L20" s="31">
        <f t="shared" si="8"/>
        <v>0</v>
      </c>
      <c r="M20" s="98" t="str">
        <f>IF(N20=0,"",N20/L20)</f>
        <v/>
      </c>
      <c r="N20" s="32">
        <f t="shared" si="8"/>
        <v>0</v>
      </c>
      <c r="O20" s="31">
        <f t="shared" si="8"/>
        <v>0</v>
      </c>
      <c r="P20" s="98" t="str">
        <f>IF(Q20=0,"",Q20/O20)</f>
        <v/>
      </c>
      <c r="Q20" s="32">
        <f t="shared" si="8"/>
        <v>0</v>
      </c>
      <c r="R20" s="31">
        <f>SUM(R12:R19)</f>
        <v>0</v>
      </c>
      <c r="S20" s="98" t="str">
        <f t="shared" si="5"/>
        <v/>
      </c>
      <c r="T20" s="32">
        <f>SUM(T12:T19)</f>
        <v>0</v>
      </c>
    </row>
    <row r="21" spans="2:20" ht="14.4" thickTop="1" thickBot="1" x14ac:dyDescent="0.3">
      <c r="B21" s="14"/>
    </row>
    <row r="22" spans="2:20" ht="15.6" customHeight="1" thickBot="1" x14ac:dyDescent="0.3">
      <c r="B22" s="93" t="s">
        <v>5</v>
      </c>
      <c r="C22" s="232" t="str">
        <f>IF(C20&gt;=E20,"OK","Innovaatiorahaston osuus ei voi olla suurempi kuin vuosittainen kulu")</f>
        <v>OK</v>
      </c>
      <c r="D22" s="233"/>
      <c r="E22" s="234"/>
      <c r="F22" s="232" t="str">
        <f>IF(F20&gt;=H20,"OK","Innovaatiorahaston osuus ei voi olla suurempi kuin vuosittainen kulu")</f>
        <v>OK</v>
      </c>
      <c r="G22" s="233"/>
      <c r="H22" s="234"/>
      <c r="I22" s="232" t="str">
        <f>IF(I20&gt;=K20,"OK","Innovaatiorahaston osuus ei voi olla suurempi kuin vuosittainen kulu")</f>
        <v>OK</v>
      </c>
      <c r="J22" s="233"/>
      <c r="K22" s="234"/>
      <c r="L22" s="232" t="str">
        <f>IF(L20&gt;=N20,"OK","Innovaatiorahaston osuus ei voi olla suurempi kuin vuosittainen kulu")</f>
        <v>OK</v>
      </c>
      <c r="M22" s="233"/>
      <c r="N22" s="234"/>
      <c r="O22" s="235" t="str">
        <f>IF(O20&gt;=Q20,"OK","Innovaatiorahaston osuus ei voi olla suurempi kuin vuosittainen kulu")</f>
        <v>OK</v>
      </c>
      <c r="P22" s="236"/>
      <c r="Q22" s="237"/>
      <c r="R22" s="235" t="str">
        <f>IF(R20&gt;=T20,"OK","Innovaatiorahaston osuus ei voi olla suurempi kuin kokonaiskulu")</f>
        <v>OK</v>
      </c>
      <c r="S22" s="236"/>
      <c r="T22" s="237"/>
    </row>
    <row r="23" spans="2:20" ht="15.6" customHeight="1" thickBot="1" x14ac:dyDescent="0.3">
      <c r="B23" s="14"/>
    </row>
    <row r="24" spans="2:20" ht="15.6" customHeight="1" thickBot="1" x14ac:dyDescent="0.3">
      <c r="B24" s="16" t="s">
        <v>2</v>
      </c>
    </row>
    <row r="25" spans="2:20" s="161" customFormat="1" ht="15.6" customHeight="1" x14ac:dyDescent="0.25">
      <c r="B25" s="220"/>
      <c r="C25" s="221"/>
      <c r="D25" s="221"/>
      <c r="E25" s="221"/>
      <c r="F25" s="221"/>
      <c r="G25" s="221"/>
      <c r="H25" s="221"/>
      <c r="I25" s="221"/>
      <c r="J25" s="222"/>
      <c r="K25" s="162"/>
      <c r="L25" s="163"/>
      <c r="M25" s="163"/>
      <c r="N25" s="163"/>
    </row>
    <row r="26" spans="2:20" s="161" customFormat="1" ht="15.6" customHeight="1" x14ac:dyDescent="0.25">
      <c r="B26" s="223"/>
      <c r="C26" s="224"/>
      <c r="D26" s="224"/>
      <c r="E26" s="224"/>
      <c r="F26" s="224"/>
      <c r="G26" s="224"/>
      <c r="H26" s="224"/>
      <c r="I26" s="224"/>
      <c r="J26" s="225"/>
      <c r="K26" s="162"/>
      <c r="L26" s="163"/>
      <c r="M26" s="163"/>
      <c r="N26" s="163"/>
    </row>
    <row r="27" spans="2:20" s="161" customFormat="1" ht="15.6" customHeight="1" x14ac:dyDescent="0.25">
      <c r="B27" s="223"/>
      <c r="C27" s="224"/>
      <c r="D27" s="224"/>
      <c r="E27" s="224"/>
      <c r="F27" s="224"/>
      <c r="G27" s="224"/>
      <c r="H27" s="224"/>
      <c r="I27" s="224"/>
      <c r="J27" s="225"/>
      <c r="K27" s="162"/>
      <c r="L27" s="163"/>
      <c r="M27" s="163"/>
      <c r="N27" s="163"/>
    </row>
    <row r="28" spans="2:20" s="161" customFormat="1" ht="15.6" customHeight="1" thickBot="1" x14ac:dyDescent="0.3">
      <c r="B28" s="226"/>
      <c r="C28" s="227"/>
      <c r="D28" s="227"/>
      <c r="E28" s="227"/>
      <c r="F28" s="227"/>
      <c r="G28" s="227"/>
      <c r="H28" s="227"/>
      <c r="I28" s="227"/>
      <c r="J28" s="228"/>
      <c r="K28" s="162"/>
      <c r="L28" s="163"/>
      <c r="M28" s="163"/>
      <c r="N28" s="163"/>
    </row>
  </sheetData>
  <sheetProtection algorithmName="SHA-512" hashValue="dPJQCDUoLF7krmTifp954v+78sZbDijXZhU0nz9Ywh7go66WV375tAhFGawhXwD4Ixe37ydBhq3MyfCZeeCXXA==" saltValue="wJj8EZ0E8h4xhFjGEzmAng==" spinCount="100000" sheet="1" objects="1" insertRows="0" deleteRows="0" selectLockedCells="1"/>
  <mergeCells count="16">
    <mergeCell ref="O10:Q10"/>
    <mergeCell ref="R10:T10"/>
    <mergeCell ref="C22:E22"/>
    <mergeCell ref="F22:H22"/>
    <mergeCell ref="I22:K22"/>
    <mergeCell ref="L22:N22"/>
    <mergeCell ref="O22:Q22"/>
    <mergeCell ref="R22:T22"/>
    <mergeCell ref="L10:N10"/>
    <mergeCell ref="B25:J28"/>
    <mergeCell ref="C2:D2"/>
    <mergeCell ref="B10:B11"/>
    <mergeCell ref="C10:E10"/>
    <mergeCell ref="F10:H10"/>
    <mergeCell ref="I10:K10"/>
    <mergeCell ref="F2:J8"/>
  </mergeCells>
  <conditionalFormatting sqref="R22">
    <cfRule type="containsText" dxfId="56" priority="5" operator="containsText" text="OK">
      <formula>NOT(ISERROR(SEARCH("OK",R22)))</formula>
    </cfRule>
    <cfRule type="containsText" dxfId="55" priority="6" operator="containsText" text="Innovaatiorahaston osuus ei voi olla suurempi kuin vuosittainen kulu">
      <formula>NOT(ISERROR(SEARCH("Innovaatiorahaston osuus ei voi olla suurempi kuin vuosittainen kulu",R22)))</formula>
    </cfRule>
  </conditionalFormatting>
  <conditionalFormatting sqref="C22">
    <cfRule type="containsText" dxfId="54" priority="13" operator="containsText" text="OK">
      <formula>NOT(ISERROR(SEARCH("OK",C22)))</formula>
    </cfRule>
    <cfRule type="containsText" dxfId="53" priority="14" operator="containsText" text="Innovaatiorahaston osuus ei voi olla suurempi kuin vuosittainen kulu">
      <formula>NOT(ISERROR(SEARCH("Innovaatiorahaston osuus ei voi olla suurempi kuin vuosittainen kulu",C22)))</formula>
    </cfRule>
  </conditionalFormatting>
  <conditionalFormatting sqref="F22:G22">
    <cfRule type="containsText" dxfId="52" priority="11" operator="containsText" text="OK">
      <formula>NOT(ISERROR(SEARCH("OK",F22)))</formula>
    </cfRule>
    <cfRule type="containsText" dxfId="51" priority="12" operator="containsText" text="Innovaatiorahaston osuus ei voi olla suurempi kuin vuosittainen kulu">
      <formula>NOT(ISERROR(SEARCH("Innovaatiorahaston osuus ei voi olla suurempi kuin vuosittainen kulu",F22)))</formula>
    </cfRule>
  </conditionalFormatting>
  <conditionalFormatting sqref="L22">
    <cfRule type="containsText" dxfId="50" priority="9" operator="containsText" text="OK">
      <formula>NOT(ISERROR(SEARCH("OK",L22)))</formula>
    </cfRule>
    <cfRule type="containsText" dxfId="49" priority="10" operator="containsText" text="Innovaatiorahaston osuus ei voi olla suurempi kuin vuosittainen kulu">
      <formula>NOT(ISERROR(SEARCH("Innovaatiorahaston osuus ei voi olla suurempi kuin vuosittainen kulu",L22)))</formula>
    </cfRule>
  </conditionalFormatting>
  <conditionalFormatting sqref="O22">
    <cfRule type="containsText" dxfId="48" priority="7" operator="containsText" text="OK">
      <formula>NOT(ISERROR(SEARCH("OK",O22)))</formula>
    </cfRule>
    <cfRule type="containsText" dxfId="47" priority="8" operator="containsText" text="Innovaatiorahaston osuus ei voi olla suurempi kuin vuosittainen kulu">
      <formula>NOT(ISERROR(SEARCH("Innovaatiorahaston osuus ei voi olla suurempi kuin vuosittainen kulu",O22)))</formula>
    </cfRule>
  </conditionalFormatting>
  <conditionalFormatting sqref="I22:J22">
    <cfRule type="containsText" dxfId="46" priority="3" operator="containsText" text="OK">
      <formula>NOT(ISERROR(SEARCH("OK",I22)))</formula>
    </cfRule>
    <cfRule type="containsText" dxfId="45" priority="4" operator="containsText" text="Innovaatiorahaston osuus ei voi olla suurempi kuin vuosittainen kulu">
      <formula>NOT(ISERROR(SEARCH("Innovaatiorahaston osuus ei voi olla suurempi kuin vuosittainen kulu",I22)))</formula>
    </cfRule>
  </conditionalFormatting>
  <conditionalFormatting sqref="C4:C9">
    <cfRule type="containsText" dxfId="44" priority="2" operator="containsText" text="OK">
      <formula>NOT(ISERROR(SEARCH("OK",C4)))</formula>
    </cfRule>
  </conditionalFormatting>
  <conditionalFormatting sqref="C4:C9">
    <cfRule type="containsText" dxfId="43" priority="1" operator="containsText" text="Hankkeen rahoitus ei vastaa kokonaiskustannuksia">
      <formula>NOT(ISERROR(SEARCH("Hankkeen rahoitus ei vastaa kokonaiskustannuksia",C4)))</formula>
    </cfRule>
  </conditionalFormatting>
  <hyperlinks>
    <hyperlink ref="C4" location="Etusivu!A1" display="Etusivulle" xr:uid="{CABA855E-4CAF-4D39-8896-97AECE2A2954}"/>
  </hyperlinks>
  <pageMargins left="0.7" right="0.7" top="0.75" bottom="0.75" header="0.3" footer="0.3"/>
  <ignoredErrors>
    <ignoredError sqref="T12:T19 R12:R19 Q12:Q19 N12:N19 K12:K19 H12:H19 E12:E19" unlockedFormula="1"/>
    <ignoredError sqref="D20 G20 J20 M20 P20 S20" formula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C8BE-A57B-4361-9AC5-B0A2585B546E}">
  <dimension ref="B1:T24"/>
  <sheetViews>
    <sheetView zoomScaleNormal="100" workbookViewId="0">
      <pane xSplit="2" topLeftCell="C1" activePane="topRight" state="frozen"/>
      <selection pane="topRight" activeCell="B8" sqref="B8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3" width="16.6640625" style="3" customWidth="1"/>
    <col min="4" max="4" width="18.109375" style="3" customWidth="1"/>
    <col min="5" max="5" width="18.33203125" style="3" customWidth="1"/>
    <col min="6" max="6" width="16.6640625" style="3" customWidth="1"/>
    <col min="7" max="8" width="18.109375" style="3" customWidth="1"/>
    <col min="9" max="9" width="16.6640625" style="3" customWidth="1"/>
    <col min="10" max="10" width="18.109375" style="3" customWidth="1"/>
    <col min="11" max="11" width="18.44140625" style="3" customWidth="1"/>
    <col min="12" max="12" width="16.6640625" style="3" customWidth="1"/>
    <col min="13" max="14" width="18.33203125" style="3" customWidth="1"/>
    <col min="15" max="15" width="16.6640625" style="3" customWidth="1"/>
    <col min="16" max="16" width="18.109375" style="3" customWidth="1"/>
    <col min="17" max="17" width="18.33203125" style="3" customWidth="1"/>
    <col min="18" max="18" width="16.6640625" style="3" customWidth="1"/>
    <col min="19" max="20" width="18.109375" style="3" customWidth="1"/>
    <col min="21" max="16384" width="8.88671875" style="3"/>
  </cols>
  <sheetData>
    <row r="1" spans="2:20" ht="17.399999999999999" customHeight="1" thickBot="1" x14ac:dyDescent="0.3"/>
    <row r="2" spans="2:20" ht="17.399999999999999" customHeight="1" thickBot="1" x14ac:dyDescent="0.3">
      <c r="C2" s="238" t="s">
        <v>7</v>
      </c>
      <c r="D2" s="239"/>
    </row>
    <row r="3" spans="2:20" ht="17.399999999999999" customHeight="1" thickBot="1" x14ac:dyDescent="0.3">
      <c r="B3" s="24"/>
    </row>
    <row r="4" spans="2:20" ht="17.399999999999999" customHeight="1" thickBot="1" x14ac:dyDescent="0.3">
      <c r="B4" s="22"/>
      <c r="C4" s="133" t="s">
        <v>29</v>
      </c>
      <c r="D4" s="23"/>
    </row>
    <row r="5" spans="2:20" ht="17.399999999999999" customHeight="1" thickBot="1" x14ac:dyDescent="0.3"/>
    <row r="6" spans="2:20" ht="15.6" customHeight="1" thickTop="1" x14ac:dyDescent="0.25">
      <c r="B6" s="210" t="s">
        <v>35</v>
      </c>
      <c r="C6" s="207">
        <v>2022</v>
      </c>
      <c r="D6" s="206"/>
      <c r="E6" s="208"/>
      <c r="F6" s="207">
        <v>2023</v>
      </c>
      <c r="G6" s="206"/>
      <c r="H6" s="208"/>
      <c r="I6" s="205">
        <v>2024</v>
      </c>
      <c r="J6" s="206"/>
      <c r="K6" s="212"/>
      <c r="L6" s="205">
        <v>2025</v>
      </c>
      <c r="M6" s="206"/>
      <c r="N6" s="212"/>
      <c r="O6" s="205">
        <v>2026</v>
      </c>
      <c r="P6" s="206"/>
      <c r="Q6" s="212"/>
      <c r="R6" s="207" t="s">
        <v>4</v>
      </c>
      <c r="S6" s="206"/>
      <c r="T6" s="208"/>
    </row>
    <row r="7" spans="2:20" ht="30" customHeight="1" thickBot="1" x14ac:dyDescent="0.3">
      <c r="B7" s="211"/>
      <c r="C7" s="92" t="s">
        <v>32</v>
      </c>
      <c r="D7" s="91" t="s">
        <v>22</v>
      </c>
      <c r="E7" s="90" t="s">
        <v>3</v>
      </c>
      <c r="F7" s="135" t="s">
        <v>32</v>
      </c>
      <c r="G7" s="91" t="s">
        <v>22</v>
      </c>
      <c r="H7" s="28" t="s">
        <v>3</v>
      </c>
      <c r="I7" s="135" t="s">
        <v>32</v>
      </c>
      <c r="J7" s="91" t="s">
        <v>22</v>
      </c>
      <c r="K7" s="28" t="s">
        <v>3</v>
      </c>
      <c r="L7" s="135" t="s">
        <v>32</v>
      </c>
      <c r="M7" s="91" t="s">
        <v>22</v>
      </c>
      <c r="N7" s="28" t="s">
        <v>3</v>
      </c>
      <c r="O7" s="135" t="s">
        <v>32</v>
      </c>
      <c r="P7" s="91" t="s">
        <v>22</v>
      </c>
      <c r="Q7" s="28" t="s">
        <v>3</v>
      </c>
      <c r="R7" s="27" t="s">
        <v>14</v>
      </c>
      <c r="S7" s="91" t="s">
        <v>22</v>
      </c>
      <c r="T7" s="28" t="s">
        <v>3</v>
      </c>
    </row>
    <row r="8" spans="2:20" s="161" customFormat="1" ht="15.6" customHeight="1" x14ac:dyDescent="0.25">
      <c r="B8" s="25"/>
      <c r="C8" s="26">
        <v>0</v>
      </c>
      <c r="D8" s="72"/>
      <c r="E8" s="82">
        <f t="shared" ref="E8:E15" si="0">C8*D8</f>
        <v>0</v>
      </c>
      <c r="F8" s="26">
        <v>0</v>
      </c>
      <c r="G8" s="72"/>
      <c r="H8" s="82">
        <f t="shared" ref="H8:H15" si="1">F8*G8</f>
        <v>0</v>
      </c>
      <c r="I8" s="26">
        <v>0</v>
      </c>
      <c r="J8" s="72"/>
      <c r="K8" s="82">
        <f t="shared" ref="K8:K15" si="2">I8*J8</f>
        <v>0</v>
      </c>
      <c r="L8" s="94">
        <v>0</v>
      </c>
      <c r="M8" s="72"/>
      <c r="N8" s="82">
        <f t="shared" ref="N8:N15" si="3">L8*M8</f>
        <v>0</v>
      </c>
      <c r="O8" s="26">
        <v>0</v>
      </c>
      <c r="P8" s="72"/>
      <c r="Q8" s="82">
        <f>O8*P8</f>
        <v>0</v>
      </c>
      <c r="R8" s="8">
        <f>SUM(C8+F8+I8+L8+O8)</f>
        <v>0</v>
      </c>
      <c r="S8" s="164" t="str">
        <f t="shared" ref="S8:S16" si="4">IF(T8=0,"",T8/R8)</f>
        <v/>
      </c>
      <c r="T8" s="158">
        <f>E8+H8+K8+N8+Q8</f>
        <v>0</v>
      </c>
    </row>
    <row r="9" spans="2:20" s="161" customFormat="1" ht="15.6" customHeight="1" x14ac:dyDescent="0.25">
      <c r="B9" s="7"/>
      <c r="C9" s="6">
        <v>0</v>
      </c>
      <c r="D9" s="73"/>
      <c r="E9" s="82">
        <f t="shared" si="0"/>
        <v>0</v>
      </c>
      <c r="F9" s="6">
        <v>0</v>
      </c>
      <c r="G9" s="73"/>
      <c r="H9" s="82">
        <f t="shared" si="1"/>
        <v>0</v>
      </c>
      <c r="I9" s="6">
        <v>0</v>
      </c>
      <c r="J9" s="73"/>
      <c r="K9" s="82">
        <f t="shared" si="2"/>
        <v>0</v>
      </c>
      <c r="L9" s="6">
        <v>0</v>
      </c>
      <c r="M9" s="73"/>
      <c r="N9" s="82">
        <f t="shared" si="3"/>
        <v>0</v>
      </c>
      <c r="O9" s="6">
        <v>0</v>
      </c>
      <c r="P9" s="73"/>
      <c r="Q9" s="82">
        <f t="shared" ref="Q9:Q15" si="5">O9*P9</f>
        <v>0</v>
      </c>
      <c r="R9" s="8">
        <f t="shared" ref="R9:R15" si="6">SUM(C9+F9+I9+L9+O9)</f>
        <v>0</v>
      </c>
      <c r="S9" s="165" t="str">
        <f t="shared" si="4"/>
        <v/>
      </c>
      <c r="T9" s="158">
        <f t="shared" ref="T9:T15" si="7">E9+H9+K9+N9+Q9</f>
        <v>0</v>
      </c>
    </row>
    <row r="10" spans="2:20" s="161" customFormat="1" ht="15.6" customHeight="1" x14ac:dyDescent="0.25">
      <c r="B10" s="7"/>
      <c r="C10" s="6">
        <v>0</v>
      </c>
      <c r="D10" s="73"/>
      <c r="E10" s="82">
        <f t="shared" si="0"/>
        <v>0</v>
      </c>
      <c r="F10" s="6">
        <v>0</v>
      </c>
      <c r="G10" s="73"/>
      <c r="H10" s="82">
        <f t="shared" si="1"/>
        <v>0</v>
      </c>
      <c r="I10" s="6">
        <v>0</v>
      </c>
      <c r="J10" s="73"/>
      <c r="K10" s="82">
        <f t="shared" si="2"/>
        <v>0</v>
      </c>
      <c r="L10" s="6">
        <v>0</v>
      </c>
      <c r="M10" s="73"/>
      <c r="N10" s="82">
        <f t="shared" si="3"/>
        <v>0</v>
      </c>
      <c r="O10" s="6">
        <v>0</v>
      </c>
      <c r="P10" s="73"/>
      <c r="Q10" s="82">
        <f t="shared" si="5"/>
        <v>0</v>
      </c>
      <c r="R10" s="8">
        <f t="shared" si="6"/>
        <v>0</v>
      </c>
      <c r="S10" s="165" t="str">
        <f t="shared" si="4"/>
        <v/>
      </c>
      <c r="T10" s="158">
        <f t="shared" si="7"/>
        <v>0</v>
      </c>
    </row>
    <row r="11" spans="2:20" s="161" customFormat="1" ht="15.6" customHeight="1" x14ac:dyDescent="0.25">
      <c r="B11" s="7"/>
      <c r="C11" s="6">
        <v>0</v>
      </c>
      <c r="D11" s="73"/>
      <c r="E11" s="82">
        <f t="shared" si="0"/>
        <v>0</v>
      </c>
      <c r="F11" s="6">
        <v>0</v>
      </c>
      <c r="G11" s="73"/>
      <c r="H11" s="82">
        <f t="shared" si="1"/>
        <v>0</v>
      </c>
      <c r="I11" s="6">
        <v>0</v>
      </c>
      <c r="J11" s="73"/>
      <c r="K11" s="82">
        <f t="shared" si="2"/>
        <v>0</v>
      </c>
      <c r="L11" s="6">
        <v>0</v>
      </c>
      <c r="M11" s="73"/>
      <c r="N11" s="82">
        <f t="shared" si="3"/>
        <v>0</v>
      </c>
      <c r="O11" s="6">
        <v>0</v>
      </c>
      <c r="P11" s="73"/>
      <c r="Q11" s="82">
        <f t="shared" si="5"/>
        <v>0</v>
      </c>
      <c r="R11" s="8">
        <f t="shared" si="6"/>
        <v>0</v>
      </c>
      <c r="S11" s="165" t="str">
        <f t="shared" si="4"/>
        <v/>
      </c>
      <c r="T11" s="158">
        <f t="shared" si="7"/>
        <v>0</v>
      </c>
    </row>
    <row r="12" spans="2:20" s="161" customFormat="1" ht="15.6" customHeight="1" x14ac:dyDescent="0.25">
      <c r="B12" s="7"/>
      <c r="C12" s="6">
        <v>0</v>
      </c>
      <c r="D12" s="73"/>
      <c r="E12" s="82">
        <f t="shared" si="0"/>
        <v>0</v>
      </c>
      <c r="F12" s="6">
        <v>0</v>
      </c>
      <c r="G12" s="73"/>
      <c r="H12" s="82">
        <f t="shared" si="1"/>
        <v>0</v>
      </c>
      <c r="I12" s="6">
        <v>0</v>
      </c>
      <c r="J12" s="73"/>
      <c r="K12" s="82">
        <f t="shared" si="2"/>
        <v>0</v>
      </c>
      <c r="L12" s="6">
        <v>0</v>
      </c>
      <c r="M12" s="73"/>
      <c r="N12" s="82">
        <f t="shared" si="3"/>
        <v>0</v>
      </c>
      <c r="O12" s="6">
        <v>0</v>
      </c>
      <c r="P12" s="73"/>
      <c r="Q12" s="82">
        <f t="shared" si="5"/>
        <v>0</v>
      </c>
      <c r="R12" s="8">
        <f t="shared" si="6"/>
        <v>0</v>
      </c>
      <c r="S12" s="165" t="str">
        <f t="shared" si="4"/>
        <v/>
      </c>
      <c r="T12" s="158">
        <f t="shared" si="7"/>
        <v>0</v>
      </c>
    </row>
    <row r="13" spans="2:20" s="161" customFormat="1" ht="15.6" customHeight="1" x14ac:dyDescent="0.25">
      <c r="B13" s="7"/>
      <c r="C13" s="6">
        <v>0</v>
      </c>
      <c r="D13" s="73"/>
      <c r="E13" s="82">
        <f t="shared" si="0"/>
        <v>0</v>
      </c>
      <c r="F13" s="6">
        <v>0</v>
      </c>
      <c r="G13" s="73"/>
      <c r="H13" s="82">
        <f t="shared" si="1"/>
        <v>0</v>
      </c>
      <c r="I13" s="6">
        <v>0</v>
      </c>
      <c r="J13" s="73"/>
      <c r="K13" s="82">
        <f t="shared" si="2"/>
        <v>0</v>
      </c>
      <c r="L13" s="6">
        <v>0</v>
      </c>
      <c r="M13" s="73"/>
      <c r="N13" s="82">
        <f t="shared" si="3"/>
        <v>0</v>
      </c>
      <c r="O13" s="6">
        <v>0</v>
      </c>
      <c r="P13" s="73"/>
      <c r="Q13" s="82">
        <f t="shared" si="5"/>
        <v>0</v>
      </c>
      <c r="R13" s="8">
        <f t="shared" si="6"/>
        <v>0</v>
      </c>
      <c r="S13" s="165" t="str">
        <f t="shared" si="4"/>
        <v/>
      </c>
      <c r="T13" s="158">
        <f t="shared" si="7"/>
        <v>0</v>
      </c>
    </row>
    <row r="14" spans="2:20" s="161" customFormat="1" ht="15.6" customHeight="1" x14ac:dyDescent="0.25">
      <c r="B14" s="7"/>
      <c r="C14" s="6">
        <v>0</v>
      </c>
      <c r="D14" s="73"/>
      <c r="E14" s="82">
        <f t="shared" si="0"/>
        <v>0</v>
      </c>
      <c r="F14" s="6">
        <v>0</v>
      </c>
      <c r="G14" s="73"/>
      <c r="H14" s="82">
        <f t="shared" si="1"/>
        <v>0</v>
      </c>
      <c r="I14" s="6">
        <v>0</v>
      </c>
      <c r="J14" s="73"/>
      <c r="K14" s="82">
        <f t="shared" si="2"/>
        <v>0</v>
      </c>
      <c r="L14" s="6">
        <v>0</v>
      </c>
      <c r="M14" s="73"/>
      <c r="N14" s="82">
        <f t="shared" si="3"/>
        <v>0</v>
      </c>
      <c r="O14" s="6">
        <v>0</v>
      </c>
      <c r="P14" s="73"/>
      <c r="Q14" s="82">
        <f t="shared" si="5"/>
        <v>0</v>
      </c>
      <c r="R14" s="8">
        <f t="shared" si="6"/>
        <v>0</v>
      </c>
      <c r="S14" s="165" t="str">
        <f t="shared" si="4"/>
        <v/>
      </c>
      <c r="T14" s="158">
        <f t="shared" si="7"/>
        <v>0</v>
      </c>
    </row>
    <row r="15" spans="2:20" s="161" customFormat="1" ht="15.6" customHeight="1" thickBot="1" x14ac:dyDescent="0.3">
      <c r="B15" s="9"/>
      <c r="C15" s="29">
        <v>0</v>
      </c>
      <c r="D15" s="74"/>
      <c r="E15" s="82">
        <f t="shared" si="0"/>
        <v>0</v>
      </c>
      <c r="F15" s="29">
        <v>0</v>
      </c>
      <c r="G15" s="74"/>
      <c r="H15" s="82">
        <f t="shared" si="1"/>
        <v>0</v>
      </c>
      <c r="I15" s="29">
        <v>0</v>
      </c>
      <c r="J15" s="74"/>
      <c r="K15" s="82">
        <f t="shared" si="2"/>
        <v>0</v>
      </c>
      <c r="L15" s="29">
        <v>0</v>
      </c>
      <c r="M15" s="74"/>
      <c r="N15" s="82">
        <f t="shared" si="3"/>
        <v>0</v>
      </c>
      <c r="O15" s="29">
        <v>0</v>
      </c>
      <c r="P15" s="74"/>
      <c r="Q15" s="82">
        <f t="shared" si="5"/>
        <v>0</v>
      </c>
      <c r="R15" s="30">
        <f t="shared" si="6"/>
        <v>0</v>
      </c>
      <c r="S15" s="160" t="str">
        <f t="shared" si="4"/>
        <v/>
      </c>
      <c r="T15" s="158">
        <f t="shared" si="7"/>
        <v>0</v>
      </c>
    </row>
    <row r="16" spans="2:20" ht="15.6" customHeight="1" thickBot="1" x14ac:dyDescent="0.3">
      <c r="B16" s="12" t="s">
        <v>1</v>
      </c>
      <c r="C16" s="31">
        <f t="shared" ref="C16:Q16" si="8">SUM(C8:C15)</f>
        <v>0</v>
      </c>
      <c r="D16" s="98" t="str">
        <f>IF(E16=0,"",E16/C16)</f>
        <v/>
      </c>
      <c r="E16" s="32">
        <f t="shared" si="8"/>
        <v>0</v>
      </c>
      <c r="F16" s="31">
        <f t="shared" si="8"/>
        <v>0</v>
      </c>
      <c r="G16" s="98" t="str">
        <f>IF(H16=0,"",H16/F16)</f>
        <v/>
      </c>
      <c r="H16" s="32">
        <f t="shared" si="8"/>
        <v>0</v>
      </c>
      <c r="I16" s="31">
        <f t="shared" si="8"/>
        <v>0</v>
      </c>
      <c r="J16" s="98" t="str">
        <f>IF(K16=0,"",K16/I16)</f>
        <v/>
      </c>
      <c r="K16" s="32">
        <f t="shared" si="8"/>
        <v>0</v>
      </c>
      <c r="L16" s="31">
        <f t="shared" si="8"/>
        <v>0</v>
      </c>
      <c r="M16" s="98" t="str">
        <f>IF(N16=0,"",N16/L16)</f>
        <v/>
      </c>
      <c r="N16" s="32">
        <f t="shared" si="8"/>
        <v>0</v>
      </c>
      <c r="O16" s="31">
        <f t="shared" si="8"/>
        <v>0</v>
      </c>
      <c r="P16" s="98" t="str">
        <f>IF(Q16=0,"",Q16/O16)</f>
        <v/>
      </c>
      <c r="Q16" s="32">
        <f t="shared" si="8"/>
        <v>0</v>
      </c>
      <c r="R16" s="31">
        <f>SUM(R8:R15)</f>
        <v>0</v>
      </c>
      <c r="S16" s="98" t="str">
        <f t="shared" si="4"/>
        <v/>
      </c>
      <c r="T16" s="32">
        <f>SUM(T8:T15)</f>
        <v>0</v>
      </c>
    </row>
    <row r="17" spans="2:20" ht="14.4" thickTop="1" thickBot="1" x14ac:dyDescent="0.3">
      <c r="B17" s="14"/>
    </row>
    <row r="18" spans="2:20" ht="15.6" customHeight="1" thickBot="1" x14ac:dyDescent="0.3">
      <c r="B18" s="93" t="s">
        <v>5</v>
      </c>
      <c r="C18" s="232" t="str">
        <f>IF(C16&gt;=E16,"OK","Innovaatiorahaston osuus ei voi olla suurempi kuin vuosittainen kulu")</f>
        <v>OK</v>
      </c>
      <c r="D18" s="233"/>
      <c r="E18" s="234"/>
      <c r="F18" s="232" t="str">
        <f>IF(F16&gt;=H16,"OK","Innovaatiorahaston osuus ei voi olla suurempi kuin vuosittainen kulu")</f>
        <v>OK</v>
      </c>
      <c r="G18" s="233"/>
      <c r="H18" s="234"/>
      <c r="I18" s="232" t="str">
        <f>IF(I16&gt;=K16,"OK","Innovaatiorahaston osuus ei voi olla suurempi kuin vuosittainen kulu")</f>
        <v>OK</v>
      </c>
      <c r="J18" s="233"/>
      <c r="K18" s="234"/>
      <c r="L18" s="232" t="str">
        <f>IF(L16&gt;=N16,"OK","Innovaatiorahaston osuus ei voi olla suurempi kuin vuosittainen kulu")</f>
        <v>OK</v>
      </c>
      <c r="M18" s="233"/>
      <c r="N18" s="234"/>
      <c r="O18" s="235" t="str">
        <f>IF(O16&gt;=Q16,"OK","Innovaatiorahaston osuus ei voi olla suurempi kuin vuosittainen kulu")</f>
        <v>OK</v>
      </c>
      <c r="P18" s="236"/>
      <c r="Q18" s="237"/>
      <c r="R18" s="235" t="str">
        <f>IF(R16&gt;=T16,"OK","Innovaatiorahaston osuus ei voi olla suurempi kuin kokonaiskulu")</f>
        <v>OK</v>
      </c>
      <c r="S18" s="236"/>
      <c r="T18" s="237"/>
    </row>
    <row r="19" spans="2:20" ht="15.6" customHeight="1" thickBot="1" x14ac:dyDescent="0.3">
      <c r="B19" s="14"/>
    </row>
    <row r="20" spans="2:20" ht="15.6" customHeight="1" thickBot="1" x14ac:dyDescent="0.3">
      <c r="B20" s="16" t="s">
        <v>2</v>
      </c>
    </row>
    <row r="21" spans="2:20" s="161" customFormat="1" ht="15.6" customHeight="1" x14ac:dyDescent="0.25">
      <c r="B21" s="220"/>
      <c r="C21" s="221"/>
      <c r="D21" s="221"/>
      <c r="E21" s="221"/>
      <c r="F21" s="221"/>
      <c r="G21" s="221"/>
      <c r="H21" s="221"/>
      <c r="I21" s="221"/>
      <c r="J21" s="222"/>
      <c r="K21" s="162"/>
      <c r="L21" s="163"/>
      <c r="M21" s="163"/>
      <c r="N21" s="163"/>
    </row>
    <row r="22" spans="2:20" s="161" customFormat="1" ht="15.6" customHeight="1" x14ac:dyDescent="0.25">
      <c r="B22" s="223"/>
      <c r="C22" s="224"/>
      <c r="D22" s="224"/>
      <c r="E22" s="224"/>
      <c r="F22" s="224"/>
      <c r="G22" s="224"/>
      <c r="H22" s="224"/>
      <c r="I22" s="224"/>
      <c r="J22" s="225"/>
      <c r="K22" s="162"/>
      <c r="L22" s="163"/>
      <c r="M22" s="163"/>
      <c r="N22" s="163"/>
    </row>
    <row r="23" spans="2:20" s="161" customFormat="1" ht="15.6" customHeight="1" x14ac:dyDescent="0.25">
      <c r="B23" s="223"/>
      <c r="C23" s="224"/>
      <c r="D23" s="224"/>
      <c r="E23" s="224"/>
      <c r="F23" s="224"/>
      <c r="G23" s="224"/>
      <c r="H23" s="224"/>
      <c r="I23" s="224"/>
      <c r="J23" s="225"/>
      <c r="K23" s="162"/>
      <c r="L23" s="163"/>
      <c r="M23" s="163"/>
      <c r="N23" s="163"/>
    </row>
    <row r="24" spans="2:20" s="161" customFormat="1" ht="15.6" customHeight="1" thickBot="1" x14ac:dyDescent="0.3">
      <c r="B24" s="226"/>
      <c r="C24" s="227"/>
      <c r="D24" s="227"/>
      <c r="E24" s="227"/>
      <c r="F24" s="227"/>
      <c r="G24" s="227"/>
      <c r="H24" s="227"/>
      <c r="I24" s="227"/>
      <c r="J24" s="228"/>
      <c r="K24" s="162"/>
      <c r="L24" s="163"/>
      <c r="M24" s="163"/>
      <c r="N24" s="163"/>
    </row>
  </sheetData>
  <sheetProtection algorithmName="SHA-512" hashValue="2Ohz+c3yYJz5Fut5c48vcIGGLovdNvYqAY3kbM8oZ4Tm4nm1QkWyTqMGdWhuzuLvVTg7JFJ65Tk1MU3bSF4l6Q==" saltValue="+qXYF1m55Ev9W3eFZ7YPxA==" spinCount="100000" sheet="1" objects="1" insertRows="0" deleteRows="0" selectLockedCells="1"/>
  <mergeCells count="15">
    <mergeCell ref="O6:Q6"/>
    <mergeCell ref="R6:T6"/>
    <mergeCell ref="C18:E18"/>
    <mergeCell ref="F18:H18"/>
    <mergeCell ref="I18:K18"/>
    <mergeCell ref="L18:N18"/>
    <mergeCell ref="O18:Q18"/>
    <mergeCell ref="R18:T18"/>
    <mergeCell ref="L6:N6"/>
    <mergeCell ref="B21:J24"/>
    <mergeCell ref="C2:D2"/>
    <mergeCell ref="B6:B7"/>
    <mergeCell ref="C6:E6"/>
    <mergeCell ref="F6:H6"/>
    <mergeCell ref="I6:K6"/>
  </mergeCells>
  <conditionalFormatting sqref="R18">
    <cfRule type="containsText" dxfId="42" priority="5" operator="containsText" text="OK">
      <formula>NOT(ISERROR(SEARCH("OK",R18)))</formula>
    </cfRule>
    <cfRule type="containsText" dxfId="41" priority="6" operator="containsText" text="Innovaatiorahaston osuus ei voi olla suurempi kuin vuosittainen kulu">
      <formula>NOT(ISERROR(SEARCH("Innovaatiorahaston osuus ei voi olla suurempi kuin vuosittainen kulu",R18)))</formula>
    </cfRule>
  </conditionalFormatting>
  <conditionalFormatting sqref="C18">
    <cfRule type="containsText" dxfId="40" priority="13" operator="containsText" text="OK">
      <formula>NOT(ISERROR(SEARCH("OK",C18)))</formula>
    </cfRule>
    <cfRule type="containsText" dxfId="39" priority="14" operator="containsText" text="Innovaatiorahaston osuus ei voi olla suurempi kuin vuosittainen kulu">
      <formula>NOT(ISERROR(SEARCH("Innovaatiorahaston osuus ei voi olla suurempi kuin vuosittainen kulu",C18)))</formula>
    </cfRule>
  </conditionalFormatting>
  <conditionalFormatting sqref="F18:G18">
    <cfRule type="containsText" dxfId="38" priority="11" operator="containsText" text="OK">
      <formula>NOT(ISERROR(SEARCH("OK",F18)))</formula>
    </cfRule>
    <cfRule type="containsText" dxfId="37" priority="12" operator="containsText" text="Innovaatiorahaston osuus ei voi olla suurempi kuin vuosittainen kulu">
      <formula>NOT(ISERROR(SEARCH("Innovaatiorahaston osuus ei voi olla suurempi kuin vuosittainen kulu",F18)))</formula>
    </cfRule>
  </conditionalFormatting>
  <conditionalFormatting sqref="L18">
    <cfRule type="containsText" dxfId="36" priority="9" operator="containsText" text="OK">
      <formula>NOT(ISERROR(SEARCH("OK",L18)))</formula>
    </cfRule>
    <cfRule type="containsText" dxfId="35" priority="10" operator="containsText" text="Innovaatiorahaston osuus ei voi olla suurempi kuin vuosittainen kulu">
      <formula>NOT(ISERROR(SEARCH("Innovaatiorahaston osuus ei voi olla suurempi kuin vuosittainen kulu",L18)))</formula>
    </cfRule>
  </conditionalFormatting>
  <conditionalFormatting sqref="O18">
    <cfRule type="containsText" dxfId="34" priority="7" operator="containsText" text="OK">
      <formula>NOT(ISERROR(SEARCH("OK",O18)))</formula>
    </cfRule>
    <cfRule type="containsText" dxfId="33" priority="8" operator="containsText" text="Innovaatiorahaston osuus ei voi olla suurempi kuin vuosittainen kulu">
      <formula>NOT(ISERROR(SEARCH("Innovaatiorahaston osuus ei voi olla suurempi kuin vuosittainen kulu",O18)))</formula>
    </cfRule>
  </conditionalFormatting>
  <conditionalFormatting sqref="I18:J18">
    <cfRule type="containsText" dxfId="32" priority="3" operator="containsText" text="OK">
      <formula>NOT(ISERROR(SEARCH("OK",I18)))</formula>
    </cfRule>
    <cfRule type="containsText" dxfId="31" priority="4" operator="containsText" text="Innovaatiorahaston osuus ei voi olla suurempi kuin vuosittainen kulu">
      <formula>NOT(ISERROR(SEARCH("Innovaatiorahaston osuus ei voi olla suurempi kuin vuosittainen kulu",I18)))</formula>
    </cfRule>
  </conditionalFormatting>
  <conditionalFormatting sqref="C4">
    <cfRule type="containsText" dxfId="30" priority="2" operator="containsText" text="OK">
      <formula>NOT(ISERROR(SEARCH("OK",C4)))</formula>
    </cfRule>
  </conditionalFormatting>
  <conditionalFormatting sqref="C4">
    <cfRule type="containsText" dxfId="29" priority="1" operator="containsText" text="Hankkeen rahoitus ei vastaa kokonaiskustannuksia">
      <formula>NOT(ISERROR(SEARCH("Hankkeen rahoitus ei vastaa kokonaiskustannuksia",C4)))</formula>
    </cfRule>
  </conditionalFormatting>
  <hyperlinks>
    <hyperlink ref="C4" location="Etusivu!A1" display="Etusivulle" xr:uid="{16790E6D-40C0-44A7-9D8F-D8F78DC331FD}"/>
  </hyperlinks>
  <pageMargins left="0.7" right="0.7" top="0.75" bottom="0.75" header="0.3" footer="0.3"/>
  <ignoredErrors>
    <ignoredError sqref="T8:T15 R8:R15 Q8:Q15 N8:N15 K8:K15 H8:H15 E8:E15" unlockedFormula="1"/>
    <ignoredError sqref="D16 G16 J16 M16 P16 S16" formula="1"/>
  </ignoredErrors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4ABAA-9FE4-4C4B-9618-A3ECFB9F082B}">
  <dimension ref="B1:T24"/>
  <sheetViews>
    <sheetView workbookViewId="0">
      <selection activeCell="B8" sqref="B8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3" width="16.6640625" style="3" customWidth="1"/>
    <col min="4" max="5" width="18.33203125" style="3" customWidth="1"/>
    <col min="6" max="6" width="16.6640625" style="3" customWidth="1"/>
    <col min="7" max="8" width="18.109375" style="3" customWidth="1"/>
    <col min="9" max="9" width="16.6640625" style="3" customWidth="1"/>
    <col min="10" max="11" width="18.33203125" style="3" customWidth="1"/>
    <col min="12" max="12" width="16.6640625" style="3" customWidth="1"/>
    <col min="13" max="13" width="18.33203125" style="3" customWidth="1"/>
    <col min="14" max="14" width="18.44140625" style="3" customWidth="1"/>
    <col min="15" max="15" width="16.6640625" style="3" customWidth="1"/>
    <col min="16" max="16" width="18.109375" style="3" customWidth="1"/>
    <col min="17" max="17" width="18.33203125" style="3" customWidth="1"/>
    <col min="18" max="18" width="16.6640625" style="3" customWidth="1"/>
    <col min="19" max="19" width="18.109375" style="3" customWidth="1"/>
    <col min="20" max="20" width="18.33203125" style="3" customWidth="1"/>
    <col min="21" max="16384" width="8.88671875" style="3"/>
  </cols>
  <sheetData>
    <row r="1" spans="2:20" ht="17.399999999999999" customHeight="1" thickBot="1" x14ac:dyDescent="0.3"/>
    <row r="2" spans="2:20" ht="17.399999999999999" customHeight="1" thickBot="1" x14ac:dyDescent="0.3">
      <c r="C2" s="238" t="s">
        <v>6</v>
      </c>
      <c r="D2" s="239"/>
    </row>
    <row r="3" spans="2:20" ht="17.399999999999999" customHeight="1" thickBot="1" x14ac:dyDescent="0.3">
      <c r="B3" s="22"/>
    </row>
    <row r="4" spans="2:20" ht="17.399999999999999" customHeight="1" thickBot="1" x14ac:dyDescent="0.3">
      <c r="B4" s="22"/>
      <c r="C4" s="133" t="s">
        <v>29</v>
      </c>
    </row>
    <row r="5" spans="2:20" ht="17.399999999999999" customHeight="1" thickBot="1" x14ac:dyDescent="0.3"/>
    <row r="6" spans="2:20" ht="15.6" customHeight="1" thickTop="1" x14ac:dyDescent="0.25">
      <c r="B6" s="210" t="s">
        <v>36</v>
      </c>
      <c r="C6" s="207">
        <v>2022</v>
      </c>
      <c r="D6" s="206"/>
      <c r="E6" s="208"/>
      <c r="F6" s="207">
        <v>2023</v>
      </c>
      <c r="G6" s="206"/>
      <c r="H6" s="208"/>
      <c r="I6" s="205">
        <v>2024</v>
      </c>
      <c r="J6" s="206"/>
      <c r="K6" s="212"/>
      <c r="L6" s="205">
        <v>2025</v>
      </c>
      <c r="M6" s="206"/>
      <c r="N6" s="212"/>
      <c r="O6" s="205">
        <v>2026</v>
      </c>
      <c r="P6" s="206"/>
      <c r="Q6" s="212"/>
      <c r="R6" s="207" t="s">
        <v>4</v>
      </c>
      <c r="S6" s="206"/>
      <c r="T6" s="208"/>
    </row>
    <row r="7" spans="2:20" ht="30" customHeight="1" thickBot="1" x14ac:dyDescent="0.3">
      <c r="B7" s="211"/>
      <c r="C7" s="92" t="s">
        <v>32</v>
      </c>
      <c r="D7" s="91" t="s">
        <v>22</v>
      </c>
      <c r="E7" s="90" t="s">
        <v>3</v>
      </c>
      <c r="F7" s="135" t="s">
        <v>32</v>
      </c>
      <c r="G7" s="91" t="s">
        <v>22</v>
      </c>
      <c r="H7" s="28" t="s">
        <v>3</v>
      </c>
      <c r="I7" s="135" t="s">
        <v>32</v>
      </c>
      <c r="J7" s="91" t="s">
        <v>22</v>
      </c>
      <c r="K7" s="28" t="s">
        <v>3</v>
      </c>
      <c r="L7" s="135" t="s">
        <v>32</v>
      </c>
      <c r="M7" s="91" t="s">
        <v>22</v>
      </c>
      <c r="N7" s="28" t="s">
        <v>3</v>
      </c>
      <c r="O7" s="135" t="s">
        <v>32</v>
      </c>
      <c r="P7" s="91" t="s">
        <v>22</v>
      </c>
      <c r="Q7" s="28" t="s">
        <v>3</v>
      </c>
      <c r="R7" s="27" t="s">
        <v>14</v>
      </c>
      <c r="S7" s="91" t="s">
        <v>22</v>
      </c>
      <c r="T7" s="28" t="s">
        <v>3</v>
      </c>
    </row>
    <row r="8" spans="2:20" s="161" customFormat="1" ht="15.6" customHeight="1" x14ac:dyDescent="0.25">
      <c r="B8" s="25"/>
      <c r="C8" s="26">
        <v>0</v>
      </c>
      <c r="D8" s="72"/>
      <c r="E8" s="82">
        <f t="shared" ref="E8:E15" si="0">C8*D8</f>
        <v>0</v>
      </c>
      <c r="F8" s="26">
        <v>0</v>
      </c>
      <c r="G8" s="72"/>
      <c r="H8" s="82">
        <f t="shared" ref="H8:H15" si="1">F8*G8</f>
        <v>0</v>
      </c>
      <c r="I8" s="26">
        <v>0</v>
      </c>
      <c r="J8" s="72"/>
      <c r="K8" s="82">
        <f t="shared" ref="K8:K15" si="2">I8*J8</f>
        <v>0</v>
      </c>
      <c r="L8" s="94">
        <v>0</v>
      </c>
      <c r="M8" s="72"/>
      <c r="N8" s="82">
        <f t="shared" ref="N8:N15" si="3">L8*M8</f>
        <v>0</v>
      </c>
      <c r="O8" s="26">
        <v>0</v>
      </c>
      <c r="P8" s="72"/>
      <c r="Q8" s="82">
        <f>O8*P8</f>
        <v>0</v>
      </c>
      <c r="R8" s="8">
        <f>SUM(C8+F8+I8+L8+O8)</f>
        <v>0</v>
      </c>
      <c r="S8" s="164" t="str">
        <f t="shared" ref="S8:S16" si="4">IF(T8=0,"",T8/R8)</f>
        <v/>
      </c>
      <c r="T8" s="158">
        <f>E8+H8+K8+N8+Q8</f>
        <v>0</v>
      </c>
    </row>
    <row r="9" spans="2:20" s="161" customFormat="1" ht="15.6" customHeight="1" x14ac:dyDescent="0.25">
      <c r="B9" s="7"/>
      <c r="C9" s="6">
        <v>0</v>
      </c>
      <c r="D9" s="73"/>
      <c r="E9" s="82">
        <f t="shared" si="0"/>
        <v>0</v>
      </c>
      <c r="F9" s="6">
        <v>0</v>
      </c>
      <c r="G9" s="73"/>
      <c r="H9" s="82">
        <f t="shared" si="1"/>
        <v>0</v>
      </c>
      <c r="I9" s="6">
        <v>0</v>
      </c>
      <c r="J9" s="73"/>
      <c r="K9" s="82">
        <f t="shared" si="2"/>
        <v>0</v>
      </c>
      <c r="L9" s="6">
        <v>0</v>
      </c>
      <c r="M9" s="73"/>
      <c r="N9" s="82">
        <f t="shared" si="3"/>
        <v>0</v>
      </c>
      <c r="O9" s="6">
        <v>0</v>
      </c>
      <c r="P9" s="73"/>
      <c r="Q9" s="82">
        <f t="shared" ref="Q9:Q15" si="5">O9*P9</f>
        <v>0</v>
      </c>
      <c r="R9" s="8">
        <f t="shared" ref="R9:R15" si="6">SUM(C9+F9+I9+L9+O9)</f>
        <v>0</v>
      </c>
      <c r="S9" s="165" t="str">
        <f t="shared" si="4"/>
        <v/>
      </c>
      <c r="T9" s="158">
        <f t="shared" ref="T9:T15" si="7">E9+H9+K9+N9+Q9</f>
        <v>0</v>
      </c>
    </row>
    <row r="10" spans="2:20" s="161" customFormat="1" ht="15.6" customHeight="1" x14ac:dyDescent="0.25">
      <c r="B10" s="7"/>
      <c r="C10" s="6">
        <v>0</v>
      </c>
      <c r="D10" s="73"/>
      <c r="E10" s="82">
        <f t="shared" si="0"/>
        <v>0</v>
      </c>
      <c r="F10" s="6">
        <v>0</v>
      </c>
      <c r="G10" s="73"/>
      <c r="H10" s="82">
        <f t="shared" si="1"/>
        <v>0</v>
      </c>
      <c r="I10" s="6">
        <v>0</v>
      </c>
      <c r="J10" s="73"/>
      <c r="K10" s="82">
        <f t="shared" si="2"/>
        <v>0</v>
      </c>
      <c r="L10" s="6">
        <v>0</v>
      </c>
      <c r="M10" s="73"/>
      <c r="N10" s="82">
        <f t="shared" si="3"/>
        <v>0</v>
      </c>
      <c r="O10" s="6">
        <v>0</v>
      </c>
      <c r="P10" s="73"/>
      <c r="Q10" s="82">
        <f t="shared" si="5"/>
        <v>0</v>
      </c>
      <c r="R10" s="8">
        <f t="shared" si="6"/>
        <v>0</v>
      </c>
      <c r="S10" s="165" t="str">
        <f t="shared" si="4"/>
        <v/>
      </c>
      <c r="T10" s="158">
        <f t="shared" si="7"/>
        <v>0</v>
      </c>
    </row>
    <row r="11" spans="2:20" s="161" customFormat="1" ht="15.6" customHeight="1" x14ac:dyDescent="0.25">
      <c r="B11" s="7"/>
      <c r="C11" s="6">
        <v>0</v>
      </c>
      <c r="D11" s="73"/>
      <c r="E11" s="82">
        <f t="shared" si="0"/>
        <v>0</v>
      </c>
      <c r="F11" s="6">
        <v>0</v>
      </c>
      <c r="G11" s="73"/>
      <c r="H11" s="82">
        <f t="shared" si="1"/>
        <v>0</v>
      </c>
      <c r="I11" s="6">
        <v>0</v>
      </c>
      <c r="J11" s="73"/>
      <c r="K11" s="82">
        <f t="shared" si="2"/>
        <v>0</v>
      </c>
      <c r="L11" s="6">
        <v>0</v>
      </c>
      <c r="M11" s="73"/>
      <c r="N11" s="82">
        <f t="shared" si="3"/>
        <v>0</v>
      </c>
      <c r="O11" s="6">
        <v>0</v>
      </c>
      <c r="P11" s="73"/>
      <c r="Q11" s="82">
        <f t="shared" si="5"/>
        <v>0</v>
      </c>
      <c r="R11" s="8">
        <f t="shared" si="6"/>
        <v>0</v>
      </c>
      <c r="S11" s="165" t="str">
        <f t="shared" si="4"/>
        <v/>
      </c>
      <c r="T11" s="158">
        <f t="shared" si="7"/>
        <v>0</v>
      </c>
    </row>
    <row r="12" spans="2:20" s="161" customFormat="1" ht="15.6" customHeight="1" x14ac:dyDescent="0.25">
      <c r="B12" s="7"/>
      <c r="C12" s="6">
        <v>0</v>
      </c>
      <c r="D12" s="73"/>
      <c r="E12" s="82">
        <f t="shared" si="0"/>
        <v>0</v>
      </c>
      <c r="F12" s="6">
        <v>0</v>
      </c>
      <c r="G12" s="73"/>
      <c r="H12" s="82">
        <f t="shared" si="1"/>
        <v>0</v>
      </c>
      <c r="I12" s="6">
        <v>0</v>
      </c>
      <c r="J12" s="73"/>
      <c r="K12" s="82">
        <f t="shared" si="2"/>
        <v>0</v>
      </c>
      <c r="L12" s="6">
        <v>0</v>
      </c>
      <c r="M12" s="73"/>
      <c r="N12" s="82">
        <f t="shared" si="3"/>
        <v>0</v>
      </c>
      <c r="O12" s="6">
        <v>0</v>
      </c>
      <c r="P12" s="73"/>
      <c r="Q12" s="82">
        <f t="shared" si="5"/>
        <v>0</v>
      </c>
      <c r="R12" s="8">
        <f t="shared" si="6"/>
        <v>0</v>
      </c>
      <c r="S12" s="165" t="str">
        <f t="shared" si="4"/>
        <v/>
      </c>
      <c r="T12" s="158">
        <f t="shared" si="7"/>
        <v>0</v>
      </c>
    </row>
    <row r="13" spans="2:20" s="161" customFormat="1" ht="15.6" customHeight="1" x14ac:dyDescent="0.25">
      <c r="B13" s="7"/>
      <c r="C13" s="6">
        <v>0</v>
      </c>
      <c r="D13" s="73"/>
      <c r="E13" s="82">
        <f t="shared" si="0"/>
        <v>0</v>
      </c>
      <c r="F13" s="6">
        <v>0</v>
      </c>
      <c r="G13" s="73"/>
      <c r="H13" s="82">
        <f t="shared" si="1"/>
        <v>0</v>
      </c>
      <c r="I13" s="6">
        <v>0</v>
      </c>
      <c r="J13" s="73"/>
      <c r="K13" s="82">
        <f t="shared" si="2"/>
        <v>0</v>
      </c>
      <c r="L13" s="6">
        <v>0</v>
      </c>
      <c r="M13" s="73"/>
      <c r="N13" s="82">
        <f t="shared" si="3"/>
        <v>0</v>
      </c>
      <c r="O13" s="6">
        <v>0</v>
      </c>
      <c r="P13" s="73"/>
      <c r="Q13" s="82">
        <f t="shared" si="5"/>
        <v>0</v>
      </c>
      <c r="R13" s="8">
        <f t="shared" si="6"/>
        <v>0</v>
      </c>
      <c r="S13" s="165" t="str">
        <f t="shared" si="4"/>
        <v/>
      </c>
      <c r="T13" s="158">
        <f t="shared" si="7"/>
        <v>0</v>
      </c>
    </row>
    <row r="14" spans="2:20" s="161" customFormat="1" ht="15.6" customHeight="1" x14ac:dyDescent="0.25">
      <c r="B14" s="7"/>
      <c r="C14" s="6">
        <v>0</v>
      </c>
      <c r="D14" s="73"/>
      <c r="E14" s="82">
        <f t="shared" si="0"/>
        <v>0</v>
      </c>
      <c r="F14" s="6">
        <v>0</v>
      </c>
      <c r="G14" s="73"/>
      <c r="H14" s="82">
        <f t="shared" si="1"/>
        <v>0</v>
      </c>
      <c r="I14" s="6">
        <v>0</v>
      </c>
      <c r="J14" s="73"/>
      <c r="K14" s="82">
        <f t="shared" si="2"/>
        <v>0</v>
      </c>
      <c r="L14" s="6">
        <v>0</v>
      </c>
      <c r="M14" s="73"/>
      <c r="N14" s="82">
        <f t="shared" si="3"/>
        <v>0</v>
      </c>
      <c r="O14" s="6">
        <v>0</v>
      </c>
      <c r="P14" s="73"/>
      <c r="Q14" s="82">
        <f t="shared" si="5"/>
        <v>0</v>
      </c>
      <c r="R14" s="8">
        <f t="shared" si="6"/>
        <v>0</v>
      </c>
      <c r="S14" s="165" t="str">
        <f t="shared" si="4"/>
        <v/>
      </c>
      <c r="T14" s="158">
        <f t="shared" si="7"/>
        <v>0</v>
      </c>
    </row>
    <row r="15" spans="2:20" s="161" customFormat="1" ht="15.6" customHeight="1" thickBot="1" x14ac:dyDescent="0.3">
      <c r="B15" s="35"/>
      <c r="C15" s="29">
        <v>0</v>
      </c>
      <c r="D15" s="74"/>
      <c r="E15" s="82">
        <f t="shared" si="0"/>
        <v>0</v>
      </c>
      <c r="F15" s="29">
        <v>0</v>
      </c>
      <c r="G15" s="74"/>
      <c r="H15" s="82">
        <f t="shared" si="1"/>
        <v>0</v>
      </c>
      <c r="I15" s="29">
        <v>0</v>
      </c>
      <c r="J15" s="74"/>
      <c r="K15" s="82">
        <f t="shared" si="2"/>
        <v>0</v>
      </c>
      <c r="L15" s="29">
        <v>0</v>
      </c>
      <c r="M15" s="74"/>
      <c r="N15" s="82">
        <f t="shared" si="3"/>
        <v>0</v>
      </c>
      <c r="O15" s="29">
        <v>0</v>
      </c>
      <c r="P15" s="74"/>
      <c r="Q15" s="82">
        <f t="shared" si="5"/>
        <v>0</v>
      </c>
      <c r="R15" s="30">
        <f t="shared" si="6"/>
        <v>0</v>
      </c>
      <c r="S15" s="160" t="str">
        <f t="shared" si="4"/>
        <v/>
      </c>
      <c r="T15" s="158">
        <f t="shared" si="7"/>
        <v>0</v>
      </c>
    </row>
    <row r="16" spans="2:20" ht="15.6" customHeight="1" thickBot="1" x14ac:dyDescent="0.3">
      <c r="B16" s="36" t="s">
        <v>1</v>
      </c>
      <c r="C16" s="31">
        <f t="shared" ref="C16:Q16" si="8">SUM(C8:C15)</f>
        <v>0</v>
      </c>
      <c r="D16" s="98" t="str">
        <f>IF(E16=0,"",E16/C16)</f>
        <v/>
      </c>
      <c r="E16" s="32">
        <f t="shared" si="8"/>
        <v>0</v>
      </c>
      <c r="F16" s="31">
        <f t="shared" si="8"/>
        <v>0</v>
      </c>
      <c r="G16" s="98" t="str">
        <f>IF(H16=0,"",H16/F16)</f>
        <v/>
      </c>
      <c r="H16" s="32">
        <f t="shared" si="8"/>
        <v>0</v>
      </c>
      <c r="I16" s="31">
        <f t="shared" si="8"/>
        <v>0</v>
      </c>
      <c r="J16" s="98" t="str">
        <f>IF(K16=0,"",K16/I16)</f>
        <v/>
      </c>
      <c r="K16" s="32">
        <f t="shared" si="8"/>
        <v>0</v>
      </c>
      <c r="L16" s="31">
        <f t="shared" si="8"/>
        <v>0</v>
      </c>
      <c r="M16" s="98" t="str">
        <f>IF(N16=0,"",N16/L16)</f>
        <v/>
      </c>
      <c r="N16" s="32">
        <f t="shared" si="8"/>
        <v>0</v>
      </c>
      <c r="O16" s="31">
        <f t="shared" si="8"/>
        <v>0</v>
      </c>
      <c r="P16" s="98" t="str">
        <f>IF(Q16=0,"",Q16/O16)</f>
        <v/>
      </c>
      <c r="Q16" s="32">
        <f t="shared" si="8"/>
        <v>0</v>
      </c>
      <c r="R16" s="31">
        <f>SUM(R8:R15)</f>
        <v>0</v>
      </c>
      <c r="S16" s="98" t="str">
        <f t="shared" si="4"/>
        <v/>
      </c>
      <c r="T16" s="32">
        <f>SUM(T8:T15)</f>
        <v>0</v>
      </c>
    </row>
    <row r="17" spans="2:20" ht="14.4" thickTop="1" thickBot="1" x14ac:dyDescent="0.3">
      <c r="B17" s="14"/>
    </row>
    <row r="18" spans="2:20" ht="15.6" customHeight="1" thickBot="1" x14ac:dyDescent="0.3">
      <c r="B18" s="93" t="s">
        <v>5</v>
      </c>
      <c r="C18" s="232" t="str">
        <f>IF(C16&gt;=E16,"OK","Innovaatiorahaston osuus ei voi olla suurempi kuin vuosittainen kulu")</f>
        <v>OK</v>
      </c>
      <c r="D18" s="233"/>
      <c r="E18" s="234"/>
      <c r="F18" s="232" t="str">
        <f>IF(F16&gt;=H16,"OK","Innovaatiorahaston osuus ei voi olla suurempi kuin vuosittainen kulu")</f>
        <v>OK</v>
      </c>
      <c r="G18" s="233"/>
      <c r="H18" s="234"/>
      <c r="I18" s="232" t="str">
        <f>IF(I16&gt;=K16,"OK","Innovaatiorahaston osuus ei voi olla suurempi kuin vuosittainen kulu")</f>
        <v>OK</v>
      </c>
      <c r="J18" s="233"/>
      <c r="K18" s="234"/>
      <c r="L18" s="232" t="str">
        <f>IF(L16&gt;=N16,"OK","Innovaatiorahaston osuus ei voi olla suurempi kuin vuosittainen kulu")</f>
        <v>OK</v>
      </c>
      <c r="M18" s="233"/>
      <c r="N18" s="234"/>
      <c r="O18" s="235" t="str">
        <f>IF(O16&gt;=Q16,"OK","Innovaatiorahaston osuus ei voi olla suurempi kuin vuosittainen kulu")</f>
        <v>OK</v>
      </c>
      <c r="P18" s="236"/>
      <c r="Q18" s="237"/>
      <c r="R18" s="235" t="str">
        <f>IF(R16&gt;=T16,"OK","Innovaatiorahaston osuus ei voi olla suurempi kuin kokonaiskulu")</f>
        <v>OK</v>
      </c>
      <c r="S18" s="236"/>
      <c r="T18" s="237"/>
    </row>
    <row r="19" spans="2:20" ht="15.6" customHeight="1" thickBot="1" x14ac:dyDescent="0.3">
      <c r="B19" s="14"/>
    </row>
    <row r="20" spans="2:20" ht="15.6" customHeight="1" thickBot="1" x14ac:dyDescent="0.3">
      <c r="B20" s="16" t="s">
        <v>2</v>
      </c>
    </row>
    <row r="21" spans="2:20" s="161" customFormat="1" ht="15.6" customHeight="1" x14ac:dyDescent="0.25">
      <c r="B21" s="220"/>
      <c r="C21" s="221"/>
      <c r="D21" s="221"/>
      <c r="E21" s="221"/>
      <c r="F21" s="221"/>
      <c r="G21" s="221"/>
      <c r="H21" s="221"/>
      <c r="I21" s="221"/>
      <c r="J21" s="222"/>
      <c r="K21" s="162"/>
      <c r="L21" s="163"/>
      <c r="M21" s="163"/>
      <c r="N21" s="163"/>
    </row>
    <row r="22" spans="2:20" s="161" customFormat="1" ht="15.6" customHeight="1" x14ac:dyDescent="0.25">
      <c r="B22" s="223"/>
      <c r="C22" s="224"/>
      <c r="D22" s="224"/>
      <c r="E22" s="224"/>
      <c r="F22" s="224"/>
      <c r="G22" s="224"/>
      <c r="H22" s="224"/>
      <c r="I22" s="224"/>
      <c r="J22" s="225"/>
      <c r="K22" s="162"/>
      <c r="L22" s="163"/>
      <c r="M22" s="163"/>
      <c r="N22" s="163"/>
    </row>
    <row r="23" spans="2:20" s="161" customFormat="1" ht="15.6" customHeight="1" x14ac:dyDescent="0.25">
      <c r="B23" s="223"/>
      <c r="C23" s="224"/>
      <c r="D23" s="224"/>
      <c r="E23" s="224"/>
      <c r="F23" s="224"/>
      <c r="G23" s="224"/>
      <c r="H23" s="224"/>
      <c r="I23" s="224"/>
      <c r="J23" s="225"/>
      <c r="K23" s="162"/>
      <c r="L23" s="163"/>
      <c r="M23" s="163"/>
      <c r="N23" s="163"/>
    </row>
    <row r="24" spans="2:20" s="161" customFormat="1" ht="15.6" customHeight="1" thickBot="1" x14ac:dyDescent="0.3">
      <c r="B24" s="226"/>
      <c r="C24" s="227"/>
      <c r="D24" s="227"/>
      <c r="E24" s="227"/>
      <c r="F24" s="227"/>
      <c r="G24" s="227"/>
      <c r="H24" s="227"/>
      <c r="I24" s="227"/>
      <c r="J24" s="228"/>
      <c r="K24" s="162"/>
      <c r="L24" s="163"/>
      <c r="M24" s="163"/>
      <c r="N24" s="163"/>
    </row>
  </sheetData>
  <sheetProtection algorithmName="SHA-512" hashValue="79WsGrOr2gI4XJPGsoS15GkLZs80avQ7ujavqkoswrXqPA9GmeyjjJcj1shPMARH5IZKFxKXCXizTCRWkZvZ4w==" saltValue="kmT+zplUTtpei7YqMEhCCA==" spinCount="100000" sheet="1" objects="1" scenarios="1" insertRows="0" deleteRows="0" selectLockedCells="1"/>
  <mergeCells count="15">
    <mergeCell ref="C2:D2"/>
    <mergeCell ref="B21:J24"/>
    <mergeCell ref="B6:B7"/>
    <mergeCell ref="R6:T6"/>
    <mergeCell ref="C18:E18"/>
    <mergeCell ref="F18:H18"/>
    <mergeCell ref="I18:K18"/>
    <mergeCell ref="L18:N18"/>
    <mergeCell ref="O18:Q18"/>
    <mergeCell ref="R18:T18"/>
    <mergeCell ref="C6:E6"/>
    <mergeCell ref="F6:H6"/>
    <mergeCell ref="I6:K6"/>
    <mergeCell ref="L6:N6"/>
    <mergeCell ref="O6:Q6"/>
  </mergeCells>
  <phoneticPr fontId="2" type="noConversion"/>
  <conditionalFormatting sqref="R18">
    <cfRule type="containsText" dxfId="28" priority="5" operator="containsText" text="OK">
      <formula>NOT(ISERROR(SEARCH("OK",R18)))</formula>
    </cfRule>
    <cfRule type="containsText" dxfId="27" priority="6" operator="containsText" text="Innovaatiorahaston osuus ei voi olla suurempi kuin vuosittainen kulu">
      <formula>NOT(ISERROR(SEARCH("Innovaatiorahaston osuus ei voi olla suurempi kuin vuosittainen kulu",R18)))</formula>
    </cfRule>
  </conditionalFormatting>
  <conditionalFormatting sqref="C18">
    <cfRule type="containsText" dxfId="26" priority="13" operator="containsText" text="OK">
      <formula>NOT(ISERROR(SEARCH("OK",C18)))</formula>
    </cfRule>
    <cfRule type="containsText" dxfId="25" priority="14" operator="containsText" text="Innovaatiorahaston osuus ei voi olla suurempi kuin vuosittainen kulu">
      <formula>NOT(ISERROR(SEARCH("Innovaatiorahaston osuus ei voi olla suurempi kuin vuosittainen kulu",C18)))</formula>
    </cfRule>
  </conditionalFormatting>
  <conditionalFormatting sqref="F18:G18">
    <cfRule type="containsText" dxfId="24" priority="11" operator="containsText" text="OK">
      <formula>NOT(ISERROR(SEARCH("OK",F18)))</formula>
    </cfRule>
    <cfRule type="containsText" dxfId="23" priority="12" operator="containsText" text="Innovaatiorahaston osuus ei voi olla suurempi kuin vuosittainen kulu">
      <formula>NOT(ISERROR(SEARCH("Innovaatiorahaston osuus ei voi olla suurempi kuin vuosittainen kulu",F18)))</formula>
    </cfRule>
  </conditionalFormatting>
  <conditionalFormatting sqref="L18">
    <cfRule type="containsText" dxfId="22" priority="9" operator="containsText" text="OK">
      <formula>NOT(ISERROR(SEARCH("OK",L18)))</formula>
    </cfRule>
    <cfRule type="containsText" dxfId="21" priority="10" operator="containsText" text="Innovaatiorahaston osuus ei voi olla suurempi kuin vuosittainen kulu">
      <formula>NOT(ISERROR(SEARCH("Innovaatiorahaston osuus ei voi olla suurempi kuin vuosittainen kulu",L18)))</formula>
    </cfRule>
  </conditionalFormatting>
  <conditionalFormatting sqref="O18">
    <cfRule type="containsText" dxfId="20" priority="7" operator="containsText" text="OK">
      <formula>NOT(ISERROR(SEARCH("OK",O18)))</formula>
    </cfRule>
    <cfRule type="containsText" dxfId="19" priority="8" operator="containsText" text="Innovaatiorahaston osuus ei voi olla suurempi kuin vuosittainen kulu">
      <formula>NOT(ISERROR(SEARCH("Innovaatiorahaston osuus ei voi olla suurempi kuin vuosittainen kulu",O18)))</formula>
    </cfRule>
  </conditionalFormatting>
  <conditionalFormatting sqref="I18:J18">
    <cfRule type="containsText" dxfId="18" priority="3" operator="containsText" text="OK">
      <formula>NOT(ISERROR(SEARCH("OK",I18)))</formula>
    </cfRule>
    <cfRule type="containsText" dxfId="17" priority="4" operator="containsText" text="Innovaatiorahaston osuus ei voi olla suurempi kuin vuosittainen kulu">
      <formula>NOT(ISERROR(SEARCH("Innovaatiorahaston osuus ei voi olla suurempi kuin vuosittainen kulu",I18)))</formula>
    </cfRule>
  </conditionalFormatting>
  <conditionalFormatting sqref="C4">
    <cfRule type="containsText" dxfId="16" priority="2" operator="containsText" text="OK">
      <formula>NOT(ISERROR(SEARCH("OK",C4)))</formula>
    </cfRule>
  </conditionalFormatting>
  <conditionalFormatting sqref="C4">
    <cfRule type="containsText" dxfId="15" priority="1" operator="containsText" text="Hankkeen rahoitus ei vastaa kokonaiskustannuksia">
      <formula>NOT(ISERROR(SEARCH("Hankkeen rahoitus ei vastaa kokonaiskustannuksia",C4)))</formula>
    </cfRule>
  </conditionalFormatting>
  <hyperlinks>
    <hyperlink ref="C4" location="Etusivu!A1" display="Etusivulle" xr:uid="{DA3F0602-0943-485A-8C1F-CE02B3D250B2}"/>
  </hyperlinks>
  <pageMargins left="0.7" right="0.7" top="0.75" bottom="0.75" header="0.3" footer="0.3"/>
  <pageSetup paperSize="9" orientation="portrait" r:id="rId1"/>
  <ignoredErrors>
    <ignoredError sqref="T8:T15 R8:R15 Q8:Q15 N8:N15 K8:K15 H8:H15 E8:E15" unlockedFormula="1"/>
    <ignoredError sqref="D16 G16 J16 M16 P16 S16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96EE9-9C13-41D0-8D18-DCF36941C667}">
  <dimension ref="B1:P40"/>
  <sheetViews>
    <sheetView zoomScaleNormal="100" workbookViewId="0">
      <selection activeCell="C12" sqref="C12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8" width="16.6640625" style="3" customWidth="1"/>
    <col min="9" max="16384" width="8.88671875" style="3"/>
  </cols>
  <sheetData>
    <row r="1" spans="2:16" ht="17.399999999999999" customHeight="1" thickBot="1" x14ac:dyDescent="0.3"/>
    <row r="2" spans="2:16" ht="17.399999999999999" customHeight="1" thickBot="1" x14ac:dyDescent="0.3">
      <c r="C2" s="238" t="s">
        <v>23</v>
      </c>
      <c r="D2" s="239"/>
      <c r="F2" s="213" t="s">
        <v>54</v>
      </c>
      <c r="G2" s="240"/>
      <c r="H2" s="240"/>
      <c r="I2" s="240"/>
      <c r="J2" s="214"/>
      <c r="K2" s="21"/>
      <c r="L2" s="19"/>
    </row>
    <row r="3" spans="2:16" ht="17.399999999999999" customHeight="1" thickBot="1" x14ac:dyDescent="0.3">
      <c r="B3" s="22"/>
      <c r="E3" s="55"/>
      <c r="F3" s="197"/>
      <c r="G3" s="198"/>
      <c r="H3" s="198"/>
      <c r="I3" s="198"/>
      <c r="J3" s="215"/>
      <c r="K3" s="21"/>
      <c r="L3" s="19"/>
    </row>
    <row r="4" spans="2:16" ht="17.399999999999999" customHeight="1" thickBot="1" x14ac:dyDescent="0.3">
      <c r="B4" s="22"/>
      <c r="C4" s="133" t="s">
        <v>29</v>
      </c>
      <c r="D4" s="53"/>
      <c r="E4" s="53"/>
      <c r="F4" s="197"/>
      <c r="G4" s="198"/>
      <c r="H4" s="198"/>
      <c r="I4" s="198"/>
      <c r="J4" s="215"/>
      <c r="K4" s="21"/>
      <c r="L4" s="19"/>
    </row>
    <row r="5" spans="2:16" ht="17.399999999999999" customHeight="1" x14ac:dyDescent="0.25">
      <c r="B5" s="22"/>
      <c r="D5" s="53"/>
      <c r="E5" s="53"/>
      <c r="F5" s="197"/>
      <c r="G5" s="198"/>
      <c r="H5" s="198"/>
      <c r="I5" s="198"/>
      <c r="J5" s="215"/>
      <c r="K5" s="21"/>
      <c r="L5" s="19"/>
    </row>
    <row r="6" spans="2:16" ht="17.399999999999999" customHeight="1" thickBot="1" x14ac:dyDescent="0.3">
      <c r="B6" s="22"/>
      <c r="D6" s="53"/>
      <c r="E6" s="53"/>
      <c r="F6" s="216"/>
      <c r="G6" s="241"/>
      <c r="H6" s="241"/>
      <c r="I6" s="241"/>
      <c r="J6" s="217"/>
      <c r="K6" s="21"/>
      <c r="L6" s="19"/>
    </row>
    <row r="7" spans="2:16" ht="17.399999999999999" customHeight="1" thickBot="1" x14ac:dyDescent="0.3"/>
    <row r="8" spans="2:16" ht="15.6" customHeight="1" thickTop="1" thickBot="1" x14ac:dyDescent="0.3">
      <c r="B8" s="203"/>
      <c r="C8" s="58">
        <v>2022</v>
      </c>
      <c r="D8" s="58">
        <v>2023</v>
      </c>
      <c r="E8" s="58">
        <v>2024</v>
      </c>
      <c r="F8" s="58">
        <v>2025</v>
      </c>
      <c r="G8" s="58">
        <v>2026</v>
      </c>
      <c r="H8" s="58" t="s">
        <v>4</v>
      </c>
      <c r="J8" s="254"/>
      <c r="K8" s="254"/>
      <c r="L8" s="254"/>
      <c r="M8" s="254"/>
      <c r="N8" s="254"/>
      <c r="O8" s="254"/>
      <c r="P8" s="52"/>
    </row>
    <row r="9" spans="2:16" ht="15.6" customHeight="1" thickBot="1" x14ac:dyDescent="0.3">
      <c r="B9" s="204"/>
      <c r="C9" s="59" t="s">
        <v>14</v>
      </c>
      <c r="D9" s="59" t="s">
        <v>14</v>
      </c>
      <c r="E9" s="59" t="s">
        <v>14</v>
      </c>
      <c r="F9" s="59" t="s">
        <v>14</v>
      </c>
      <c r="G9" s="59" t="s">
        <v>14</v>
      </c>
      <c r="H9" s="59" t="s">
        <v>14</v>
      </c>
      <c r="J9" s="254"/>
      <c r="K9" s="254"/>
      <c r="L9" s="254"/>
      <c r="M9" s="254"/>
      <c r="N9" s="254"/>
      <c r="O9" s="254"/>
      <c r="P9" s="52"/>
    </row>
    <row r="10" spans="2:16" ht="15.6" customHeight="1" thickTop="1" thickBot="1" x14ac:dyDescent="0.3">
      <c r="B10" s="13" t="s">
        <v>13</v>
      </c>
      <c r="C10" s="60">
        <f>'Budjetin yhteenveto'!E15</f>
        <v>0</v>
      </c>
      <c r="D10" s="60">
        <f>'Budjetin yhteenveto'!H15</f>
        <v>0</v>
      </c>
      <c r="E10" s="60">
        <f>'Budjetin yhteenveto'!K15</f>
        <v>0</v>
      </c>
      <c r="F10" s="60">
        <f>'Budjetin yhteenveto'!N15</f>
        <v>0</v>
      </c>
      <c r="G10" s="60">
        <f>'Budjetin yhteenveto'!Q15</f>
        <v>0</v>
      </c>
      <c r="H10" s="60">
        <f t="shared" ref="H10:H15" si="0">SUM(C10:G10)</f>
        <v>0</v>
      </c>
      <c r="J10" s="254"/>
      <c r="K10" s="254"/>
      <c r="L10" s="254"/>
      <c r="M10" s="254"/>
      <c r="N10" s="254"/>
      <c r="O10" s="254"/>
      <c r="P10" s="52"/>
    </row>
    <row r="11" spans="2:16" ht="15.6" customHeight="1" thickTop="1" thickBot="1" x14ac:dyDescent="0.3">
      <c r="B11" s="66" t="s">
        <v>15</v>
      </c>
      <c r="C11" s="61">
        <f>SUM(C12:C14)</f>
        <v>0</v>
      </c>
      <c r="D11" s="61">
        <f>SUM(D12:D14)</f>
        <v>0</v>
      </c>
      <c r="E11" s="61">
        <f>SUM(E12:E14)</f>
        <v>0</v>
      </c>
      <c r="F11" s="61">
        <f>SUM(F12:F14)</f>
        <v>0</v>
      </c>
      <c r="G11" s="61">
        <f>SUM(G12:G14)</f>
        <v>0</v>
      </c>
      <c r="H11" s="61">
        <f t="shared" si="0"/>
        <v>0</v>
      </c>
      <c r="J11" s="254"/>
      <c r="K11" s="254"/>
      <c r="L11" s="254"/>
      <c r="M11" s="254"/>
      <c r="N11" s="254"/>
      <c r="O11" s="254"/>
      <c r="P11" s="52"/>
    </row>
    <row r="12" spans="2:16" ht="15.6" customHeight="1" thickBot="1" x14ac:dyDescent="0.3">
      <c r="B12" s="64" t="s">
        <v>18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62">
        <f t="shared" si="0"/>
        <v>0</v>
      </c>
      <c r="J12" s="254"/>
      <c r="K12" s="254"/>
      <c r="L12" s="254"/>
      <c r="M12" s="254"/>
      <c r="N12" s="254"/>
      <c r="O12" s="254"/>
      <c r="P12" s="52"/>
    </row>
    <row r="13" spans="2:16" ht="15.6" customHeight="1" thickBot="1" x14ac:dyDescent="0.3">
      <c r="B13" s="64" t="s">
        <v>46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62">
        <f t="shared" si="0"/>
        <v>0</v>
      </c>
      <c r="J13" s="254"/>
      <c r="K13" s="254"/>
      <c r="L13" s="254"/>
      <c r="M13" s="254"/>
      <c r="N13" s="254"/>
      <c r="O13" s="254"/>
      <c r="P13" s="52"/>
    </row>
    <row r="14" spans="2:16" ht="15.6" customHeight="1" thickBot="1" x14ac:dyDescent="0.3">
      <c r="B14" s="65" t="s">
        <v>44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63">
        <f t="shared" si="0"/>
        <v>0</v>
      </c>
      <c r="J14" s="254"/>
      <c r="K14" s="254"/>
      <c r="L14" s="254"/>
      <c r="M14" s="254"/>
      <c r="N14" s="254"/>
      <c r="O14" s="254"/>
      <c r="P14" s="52"/>
    </row>
    <row r="15" spans="2:16" ht="15.6" customHeight="1" thickTop="1" thickBot="1" x14ac:dyDescent="0.3">
      <c r="B15" s="13" t="s">
        <v>45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60">
        <f t="shared" si="0"/>
        <v>0</v>
      </c>
      <c r="J15" s="52"/>
      <c r="K15" s="52"/>
      <c r="L15" s="52"/>
      <c r="M15" s="52"/>
      <c r="N15" s="52"/>
      <c r="O15" s="52"/>
      <c r="P15" s="52"/>
    </row>
    <row r="16" spans="2:16" ht="15.6" customHeight="1" thickTop="1" thickBot="1" x14ac:dyDescent="0.3">
      <c r="B16" s="131" t="s">
        <v>16</v>
      </c>
      <c r="C16" s="132">
        <f>SUM(C10+C11+C15)</f>
        <v>0</v>
      </c>
      <c r="D16" s="132">
        <f t="shared" ref="D16:H16" si="1">SUM(D10+D11+D15)</f>
        <v>0</v>
      </c>
      <c r="E16" s="132">
        <f t="shared" si="1"/>
        <v>0</v>
      </c>
      <c r="F16" s="132">
        <f t="shared" si="1"/>
        <v>0</v>
      </c>
      <c r="G16" s="132">
        <f t="shared" si="1"/>
        <v>0</v>
      </c>
      <c r="H16" s="132">
        <f t="shared" si="1"/>
        <v>0</v>
      </c>
    </row>
    <row r="17" spans="2:10" ht="15.6" customHeight="1" thickTop="1" thickBot="1" x14ac:dyDescent="0.3">
      <c r="B17" s="137" t="s">
        <v>17</v>
      </c>
      <c r="C17" s="138">
        <f>'Budjetin yhteenveto'!C15</f>
        <v>0</v>
      </c>
      <c r="D17" s="138">
        <f>'Budjetin yhteenveto'!F15</f>
        <v>0</v>
      </c>
      <c r="E17" s="138">
        <f>'Budjetin yhteenveto'!I15</f>
        <v>0</v>
      </c>
      <c r="F17" s="138">
        <f>'Budjetin yhteenveto'!L15</f>
        <v>0</v>
      </c>
      <c r="G17" s="138">
        <f>'Budjetin yhteenveto'!O15</f>
        <v>0</v>
      </c>
      <c r="H17" s="138">
        <f>'Budjetin yhteenveto'!R15</f>
        <v>0</v>
      </c>
    </row>
    <row r="18" spans="2:10" ht="15.6" customHeight="1" thickTop="1" thickBot="1" x14ac:dyDescent="0.3">
      <c r="B18" s="19"/>
      <c r="C18" s="116"/>
      <c r="D18" s="116"/>
      <c r="E18" s="116"/>
      <c r="F18" s="116"/>
      <c r="G18" s="116"/>
      <c r="H18" s="116"/>
    </row>
    <row r="19" spans="2:10" ht="13.8" thickBot="1" x14ac:dyDescent="0.3">
      <c r="B19" s="14"/>
      <c r="E19" s="55" t="s">
        <v>5</v>
      </c>
      <c r="F19" s="251" t="str">
        <f>IF(H17&lt;=H16,"OK","Hankkeen rahoitus ei vastaa kokonaiskustannuksia")</f>
        <v>OK</v>
      </c>
      <c r="G19" s="252"/>
      <c r="H19" s="253"/>
    </row>
    <row r="20" spans="2:10" ht="15.6" customHeight="1" thickBot="1" x14ac:dyDescent="0.3">
      <c r="B20" s="16" t="s">
        <v>49</v>
      </c>
    </row>
    <row r="21" spans="2:10" s="161" customFormat="1" ht="15.6" customHeight="1" x14ac:dyDescent="0.25">
      <c r="B21" s="220"/>
      <c r="C21" s="221"/>
      <c r="D21" s="221"/>
      <c r="E21" s="221"/>
      <c r="F21" s="221"/>
      <c r="G21" s="221"/>
      <c r="H21" s="222"/>
      <c r="I21" s="162"/>
      <c r="J21" s="163"/>
    </row>
    <row r="22" spans="2:10" s="161" customFormat="1" ht="15.6" customHeight="1" x14ac:dyDescent="0.25">
      <c r="B22" s="223"/>
      <c r="C22" s="224"/>
      <c r="D22" s="224"/>
      <c r="E22" s="224"/>
      <c r="F22" s="224"/>
      <c r="G22" s="224"/>
      <c r="H22" s="225"/>
      <c r="I22" s="162"/>
      <c r="J22" s="163"/>
    </row>
    <row r="23" spans="2:10" s="161" customFormat="1" ht="15.6" customHeight="1" x14ac:dyDescent="0.25">
      <c r="B23" s="223"/>
      <c r="C23" s="224"/>
      <c r="D23" s="224"/>
      <c r="E23" s="224"/>
      <c r="F23" s="224"/>
      <c r="G23" s="224"/>
      <c r="H23" s="225"/>
      <c r="I23" s="162"/>
      <c r="J23" s="163"/>
    </row>
    <row r="24" spans="2:10" s="161" customFormat="1" ht="15.6" customHeight="1" thickBot="1" x14ac:dyDescent="0.3">
      <c r="B24" s="226"/>
      <c r="C24" s="227"/>
      <c r="D24" s="227"/>
      <c r="E24" s="227"/>
      <c r="F24" s="227"/>
      <c r="G24" s="227"/>
      <c r="H24" s="228"/>
      <c r="I24" s="162"/>
      <c r="J24" s="163"/>
    </row>
    <row r="25" spans="2:10" ht="13.8" thickBot="1" x14ac:dyDescent="0.3">
      <c r="B25" s="14"/>
      <c r="E25" s="55"/>
      <c r="F25" s="54"/>
      <c r="G25" s="54"/>
      <c r="H25" s="54"/>
    </row>
    <row r="26" spans="2:10" ht="15.6" customHeight="1" thickBot="1" x14ac:dyDescent="0.3">
      <c r="B26" s="16" t="s">
        <v>47</v>
      </c>
    </row>
    <row r="27" spans="2:10" s="161" customFormat="1" ht="15.6" customHeight="1" x14ac:dyDescent="0.25">
      <c r="B27" s="220"/>
      <c r="C27" s="221"/>
      <c r="D27" s="221"/>
      <c r="E27" s="221"/>
      <c r="F27" s="221"/>
      <c r="G27" s="221"/>
      <c r="H27" s="222"/>
      <c r="I27" s="162"/>
      <c r="J27" s="163"/>
    </row>
    <row r="28" spans="2:10" s="161" customFormat="1" ht="15.6" customHeight="1" x14ac:dyDescent="0.25">
      <c r="B28" s="223"/>
      <c r="C28" s="224"/>
      <c r="D28" s="224"/>
      <c r="E28" s="224"/>
      <c r="F28" s="224"/>
      <c r="G28" s="224"/>
      <c r="H28" s="225"/>
      <c r="I28" s="162"/>
      <c r="J28" s="163"/>
    </row>
    <row r="29" spans="2:10" s="161" customFormat="1" ht="15.6" customHeight="1" x14ac:dyDescent="0.25">
      <c r="B29" s="223"/>
      <c r="C29" s="224"/>
      <c r="D29" s="224"/>
      <c r="E29" s="224"/>
      <c r="F29" s="224"/>
      <c r="G29" s="224"/>
      <c r="H29" s="225"/>
      <c r="I29" s="162"/>
      <c r="J29" s="163"/>
    </row>
    <row r="30" spans="2:10" s="161" customFormat="1" ht="15.6" customHeight="1" thickBot="1" x14ac:dyDescent="0.3">
      <c r="B30" s="226"/>
      <c r="C30" s="227"/>
      <c r="D30" s="227"/>
      <c r="E30" s="227"/>
      <c r="F30" s="227"/>
      <c r="G30" s="227"/>
      <c r="H30" s="228"/>
      <c r="I30" s="162"/>
      <c r="J30" s="163"/>
    </row>
    <row r="31" spans="2:10" ht="13.8" thickBot="1" x14ac:dyDescent="0.3"/>
    <row r="32" spans="2:10" ht="15.6" customHeight="1" x14ac:dyDescent="0.25">
      <c r="B32" s="261" t="s">
        <v>48</v>
      </c>
      <c r="C32" s="56" t="s">
        <v>19</v>
      </c>
      <c r="D32" s="255" t="s">
        <v>21</v>
      </c>
      <c r="E32" s="256"/>
    </row>
    <row r="33" spans="2:10" ht="15.6" customHeight="1" thickBot="1" x14ac:dyDescent="0.3">
      <c r="B33" s="262"/>
      <c r="C33" s="57" t="s">
        <v>14</v>
      </c>
      <c r="D33" s="257" t="s">
        <v>20</v>
      </c>
      <c r="E33" s="258"/>
    </row>
    <row r="34" spans="2:10" s="161" customFormat="1" ht="15.6" customHeight="1" x14ac:dyDescent="0.25">
      <c r="B34" s="67"/>
      <c r="C34" s="49">
        <v>0</v>
      </c>
      <c r="D34" s="263"/>
      <c r="E34" s="264"/>
      <c r="F34" s="166"/>
      <c r="G34" s="166"/>
      <c r="H34" s="166"/>
      <c r="I34" s="163"/>
      <c r="J34" s="163"/>
    </row>
    <row r="35" spans="2:10" s="161" customFormat="1" ht="15.6" customHeight="1" x14ac:dyDescent="0.25">
      <c r="B35" s="68"/>
      <c r="C35" s="50">
        <v>0</v>
      </c>
      <c r="D35" s="265"/>
      <c r="E35" s="266"/>
      <c r="F35" s="166"/>
      <c r="G35" s="166"/>
      <c r="H35" s="166"/>
      <c r="I35" s="163"/>
      <c r="J35" s="163"/>
    </row>
    <row r="36" spans="2:10" s="161" customFormat="1" ht="15.6" customHeight="1" x14ac:dyDescent="0.25">
      <c r="B36" s="68"/>
      <c r="C36" s="50">
        <v>0</v>
      </c>
      <c r="D36" s="265"/>
      <c r="E36" s="266"/>
      <c r="F36" s="166"/>
      <c r="G36" s="166"/>
      <c r="I36" s="163"/>
      <c r="J36" s="163"/>
    </row>
    <row r="37" spans="2:10" s="161" customFormat="1" ht="15.6" customHeight="1" thickBot="1" x14ac:dyDescent="0.3">
      <c r="B37" s="69"/>
      <c r="C37" s="51">
        <v>0</v>
      </c>
      <c r="D37" s="267"/>
      <c r="E37" s="268"/>
      <c r="F37" s="166"/>
      <c r="G37" s="166"/>
      <c r="H37" s="166"/>
      <c r="I37" s="163"/>
      <c r="J37" s="163"/>
    </row>
    <row r="38" spans="2:10" ht="15.6" customHeight="1" thickBot="1" x14ac:dyDescent="0.3">
      <c r="B38" s="70" t="s">
        <v>1</v>
      </c>
      <c r="C38" s="103">
        <f>SUM(C34:C37)</f>
        <v>0</v>
      </c>
      <c r="D38" s="259"/>
      <c r="E38" s="260"/>
    </row>
    <row r="39" spans="2:10" ht="13.8" thickBot="1" x14ac:dyDescent="0.3"/>
    <row r="40" spans="2:10" ht="13.8" thickBot="1" x14ac:dyDescent="0.3">
      <c r="B40" s="55" t="s">
        <v>5</v>
      </c>
      <c r="C40" s="251" t="str">
        <f>IF(H15&lt;=C38,"OK","Tarkista, että Muu rahoitus -osuudet on oikein syötetty")</f>
        <v>OK</v>
      </c>
      <c r="D40" s="252"/>
      <c r="E40" s="253"/>
    </row>
  </sheetData>
  <sheetProtection algorithmName="SHA-512" hashValue="X98mXzA5xO9+B6YVchKPMutgRsohYvDVDzMmc5dX1fFZ+oEBaGHolSsC6FwG1tSvdUB3JRX2KnBRXTM9sIa2wA==" saltValue="g18fDThsrba3dvrTIHd/wQ==" spinCount="100000" sheet="1" objects="1" insertRows="0" deleteRows="0" selectLockedCells="1"/>
  <mergeCells count="16">
    <mergeCell ref="F2:J6"/>
    <mergeCell ref="C40:E40"/>
    <mergeCell ref="B21:H24"/>
    <mergeCell ref="J8:O14"/>
    <mergeCell ref="B27:H30"/>
    <mergeCell ref="D32:E32"/>
    <mergeCell ref="D33:E33"/>
    <mergeCell ref="B8:B9"/>
    <mergeCell ref="D38:E38"/>
    <mergeCell ref="B32:B33"/>
    <mergeCell ref="D34:E34"/>
    <mergeCell ref="C2:D2"/>
    <mergeCell ref="F19:H19"/>
    <mergeCell ref="D35:E35"/>
    <mergeCell ref="D36:E36"/>
    <mergeCell ref="D37:E37"/>
  </mergeCells>
  <conditionalFormatting sqref="C18:H18">
    <cfRule type="cellIs" dxfId="14" priority="14" operator="greaterThan">
      <formula>0</formula>
    </cfRule>
    <cfRule type="cellIs" dxfId="13" priority="15" operator="lessThan">
      <formula>0</formula>
    </cfRule>
  </conditionalFormatting>
  <conditionalFormatting sqref="E3:E6">
    <cfRule type="containsText" dxfId="12" priority="13" operator="containsText" text="OK">
      <formula>NOT(ISERROR(SEARCH("OK",E3)))</formula>
    </cfRule>
  </conditionalFormatting>
  <conditionalFormatting sqref="E3:E6">
    <cfRule type="containsText" dxfId="11" priority="12" operator="containsText" text="Hankkeen rahoitus ei vastaa kokonaiskustannuksia">
      <formula>NOT(ISERROR(SEARCH("Hankkeen rahoitus ei vastaa kokonaiskustannuksia",E3)))</formula>
    </cfRule>
  </conditionalFormatting>
  <conditionalFormatting sqref="C4">
    <cfRule type="containsText" dxfId="10" priority="11" operator="containsText" text="OK">
      <formula>NOT(ISERROR(SEARCH("OK",C4)))</formula>
    </cfRule>
  </conditionalFormatting>
  <conditionalFormatting sqref="C4">
    <cfRule type="containsText" dxfId="9" priority="10" operator="containsText" text="Hankkeen rahoitus ei vastaa kokonaiskustannuksia">
      <formula>NOT(ISERROR(SEARCH("Hankkeen rahoitus ei vastaa kokonaiskustannuksia",C4)))</formula>
    </cfRule>
  </conditionalFormatting>
  <conditionalFormatting sqref="E19 E25">
    <cfRule type="containsText" dxfId="8" priority="9" operator="containsText" text="OK">
      <formula>NOT(ISERROR(SEARCH("OK",E19)))</formula>
    </cfRule>
  </conditionalFormatting>
  <conditionalFormatting sqref="E19 E25">
    <cfRule type="containsText" dxfId="7" priority="8" operator="containsText" text="Hankkeen rahoitus ei vastaa kokonaiskustannuksia">
      <formula>NOT(ISERROR(SEARCH("Hankkeen rahoitus ei vastaa kokonaiskustannuksia",E19)))</formula>
    </cfRule>
  </conditionalFormatting>
  <conditionalFormatting sqref="F19 F25">
    <cfRule type="containsText" dxfId="6" priority="7" operator="containsText" text="OK">
      <formula>NOT(ISERROR(SEARCH("OK",F19)))</formula>
    </cfRule>
  </conditionalFormatting>
  <conditionalFormatting sqref="F19 F25">
    <cfRule type="containsText" dxfId="5" priority="6" operator="containsText" text="Hankkeen rahoitus ei vastaa kokonaiskustannuksia">
      <formula>NOT(ISERROR(SEARCH("Hankkeen rahoitus ei vastaa kokonaiskustannuksia",F19)))</formula>
    </cfRule>
  </conditionalFormatting>
  <conditionalFormatting sqref="B40">
    <cfRule type="containsText" dxfId="4" priority="5" operator="containsText" text="OK">
      <formula>NOT(ISERROR(SEARCH("OK",B40)))</formula>
    </cfRule>
  </conditionalFormatting>
  <conditionalFormatting sqref="B40">
    <cfRule type="containsText" dxfId="3" priority="4" operator="containsText" text="Hankkeen rahoitus ei vastaa kokonaiskustannuksia">
      <formula>NOT(ISERROR(SEARCH("Hankkeen rahoitus ei vastaa kokonaiskustannuksia",B40)))</formula>
    </cfRule>
  </conditionalFormatting>
  <conditionalFormatting sqref="C40">
    <cfRule type="containsText" dxfId="2" priority="3" operator="containsText" text="OK">
      <formula>NOT(ISERROR(SEARCH("OK",C40)))</formula>
    </cfRule>
  </conditionalFormatting>
  <conditionalFormatting sqref="C40">
    <cfRule type="containsText" dxfId="1" priority="2" operator="containsText" text="Hankkeen rahoitus ei vastaa kokonaiskustannuksia">
      <formula>NOT(ISERROR(SEARCH("Hankkeen rahoitus ei vastaa kokonaiskustannuksia",C40)))</formula>
    </cfRule>
  </conditionalFormatting>
  <conditionalFormatting sqref="C40:E40">
    <cfRule type="containsText" dxfId="0" priority="1" operator="containsText" text="Tarkista, että Muu rahoitus -osuudet on oikein syötetty">
      <formula>NOT(ISERROR(SEARCH("Tarkista, että Muu rahoitus -osuudet on oikein syötetty",C40)))</formula>
    </cfRule>
  </conditionalFormatting>
  <hyperlinks>
    <hyperlink ref="C4" location="Etusivu!A1" display="Etusivulle" xr:uid="{62EE912B-4070-4517-ABF4-5989166A7AC7}"/>
  </hyperlinks>
  <pageMargins left="0.7" right="0.7" top="0.75" bottom="0.75" header="0.3" footer="0.3"/>
  <pageSetup paperSize="9" orientation="portrait" r:id="rId1"/>
  <ignoredErrors>
    <ignoredError sqref="E10:G10 C38" unlockedFormula="1"/>
    <ignoredError sqref="C11:F11" formulaRange="1" unlockedFormula="1"/>
    <ignoredError sqref="G11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40573C99169604393C39E798354D5BB" ma:contentTypeVersion="0" ma:contentTypeDescription="Luo uusi asiakirja." ma:contentTypeScope="" ma:versionID="ac88accc7b916d9a132a6b907e37c79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abf2a10b083844fea3f2ad2ecd5cc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595FE0-2C14-42B2-AC0D-49489FEABE4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E8B2A58-C17E-4EC4-ABF0-02401BA86F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7DBAE7-09BA-47BA-AA38-14D284D4F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Etusivu</vt:lpstr>
      <vt:lpstr>Budjetin yhteenveto</vt:lpstr>
      <vt:lpstr>1. Palkkakustannukset</vt:lpstr>
      <vt:lpstr>2. Ostopalvelut ja hankinnat</vt:lpstr>
      <vt:lpstr>3. Matkakustannukset</vt:lpstr>
      <vt:lpstr>4. Tila- ja vuokrakustannukset</vt:lpstr>
      <vt:lpstr>5. Muut kustannukset</vt:lpstr>
      <vt:lpstr>6. Hankkeen rahoitus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Laine Jussi</dc:creator>
  <cp:lastModifiedBy>Laine Jussi</cp:lastModifiedBy>
  <dcterms:created xsi:type="dcterms:W3CDTF">2021-12-03T11:14:53Z</dcterms:created>
  <dcterms:modified xsi:type="dcterms:W3CDTF">2021-12-21T13:53:27Z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0x010100C40573C99169604393C39E798354D5BB</vt:lpwstr>
  </property>
</Properties>
</file>