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rastot\kanslia\Kaupunkitieto\data\TEM_tyottomyys\"/>
    </mc:Choice>
  </mc:AlternateContent>
  <xr:revisionPtr revIDLastSave="0" documentId="13_ncr:1_{60AB0F4D-BBB1-40D2-A401-AB54413948F5}" xr6:coauthVersionLast="47" xr6:coauthVersionMax="47" xr10:uidLastSave="{00000000-0000-0000-0000-000000000000}"/>
  <bookViews>
    <workbookView xWindow="1490" yWindow="400" windowWidth="16200" windowHeight="9600" activeTab="2" xr2:uid="{25DEDAED-C2F8-4449-9C41-EC0881D8F5E8}"/>
  </bookViews>
  <sheets>
    <sheet name="2023" sheetId="2" r:id="rId1"/>
    <sheet name="2024" sheetId="1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7" i="3" l="1"/>
  <c r="H167" i="3"/>
  <c r="G167" i="3"/>
  <c r="F167" i="3"/>
  <c r="E167" i="3"/>
  <c r="D167" i="3"/>
  <c r="C167" i="3"/>
  <c r="B167" i="3"/>
  <c r="C146" i="3"/>
  <c r="D146" i="3"/>
  <c r="E146" i="3"/>
  <c r="F146" i="3"/>
  <c r="G146" i="3"/>
  <c r="H146" i="3"/>
  <c r="I146" i="3"/>
  <c r="B146" i="3"/>
  <c r="L81" i="3"/>
  <c r="C104" i="3"/>
  <c r="D104" i="3"/>
  <c r="E104" i="3"/>
  <c r="F104" i="3"/>
  <c r="G104" i="3"/>
  <c r="H104" i="3"/>
  <c r="I104" i="3"/>
  <c r="B104" i="3"/>
  <c r="S72" i="3"/>
  <c r="R72" i="3"/>
  <c r="M71" i="3"/>
  <c r="N71" i="3"/>
  <c r="O71" i="3"/>
  <c r="M72" i="3"/>
  <c r="N72" i="3"/>
  <c r="O72" i="3"/>
  <c r="L72" i="3"/>
  <c r="M79" i="3"/>
  <c r="N79" i="3"/>
  <c r="O79" i="3"/>
  <c r="P79" i="3"/>
  <c r="Q79" i="3"/>
  <c r="R79" i="3"/>
  <c r="S79" i="3"/>
  <c r="M80" i="3"/>
  <c r="N80" i="3"/>
  <c r="O80" i="3"/>
  <c r="P80" i="3"/>
  <c r="Q80" i="3"/>
  <c r="R80" i="3"/>
  <c r="S80" i="3"/>
  <c r="M81" i="3"/>
  <c r="N81" i="3"/>
  <c r="O81" i="3"/>
  <c r="P81" i="3"/>
  <c r="Q81" i="3"/>
  <c r="R81" i="3"/>
  <c r="S81" i="3"/>
  <c r="L80" i="3"/>
  <c r="M68" i="3"/>
  <c r="N68" i="3"/>
  <c r="O68" i="3"/>
  <c r="P68" i="3"/>
  <c r="Q68" i="3"/>
  <c r="R68" i="3"/>
  <c r="S68" i="3"/>
  <c r="M69" i="3"/>
  <c r="N69" i="3"/>
  <c r="O69" i="3"/>
  <c r="P69" i="3"/>
  <c r="Q69" i="3"/>
  <c r="R69" i="3"/>
  <c r="S69" i="3"/>
  <c r="M70" i="3"/>
  <c r="N70" i="3"/>
  <c r="O70" i="3"/>
  <c r="P70" i="3"/>
  <c r="Q70" i="3"/>
  <c r="R70" i="3"/>
  <c r="S70" i="3"/>
  <c r="P71" i="3"/>
  <c r="Q71" i="3"/>
  <c r="R71" i="3"/>
  <c r="S71" i="3"/>
  <c r="Q72" i="3"/>
  <c r="M73" i="3"/>
  <c r="N73" i="3"/>
  <c r="O73" i="3"/>
  <c r="P73" i="3"/>
  <c r="Q73" i="3"/>
  <c r="R73" i="3"/>
  <c r="S73" i="3"/>
  <c r="M74" i="3"/>
  <c r="N74" i="3"/>
  <c r="O74" i="3"/>
  <c r="P74" i="3"/>
  <c r="Q74" i="3"/>
  <c r="R74" i="3"/>
  <c r="S74" i="3"/>
  <c r="M75" i="3"/>
  <c r="N75" i="3"/>
  <c r="O75" i="3"/>
  <c r="P75" i="3"/>
  <c r="Q75" i="3"/>
  <c r="R75" i="3"/>
  <c r="S75" i="3"/>
  <c r="M76" i="3"/>
  <c r="N76" i="3"/>
  <c r="O76" i="3"/>
  <c r="P76" i="3"/>
  <c r="Q76" i="3"/>
  <c r="R76" i="3"/>
  <c r="S76" i="3"/>
  <c r="M77" i="3"/>
  <c r="N77" i="3"/>
  <c r="O77" i="3"/>
  <c r="P77" i="3"/>
  <c r="Q77" i="3"/>
  <c r="R77" i="3"/>
  <c r="S77" i="3"/>
  <c r="L69" i="3"/>
  <c r="L70" i="3"/>
  <c r="L71" i="3"/>
  <c r="L73" i="3"/>
  <c r="L74" i="3"/>
  <c r="L75" i="3"/>
  <c r="L76" i="3"/>
  <c r="L77" i="3"/>
  <c r="M66" i="3"/>
  <c r="N66" i="3"/>
  <c r="O66" i="3"/>
  <c r="P66" i="3"/>
  <c r="Q66" i="3"/>
  <c r="R66" i="3"/>
  <c r="S66" i="3"/>
  <c r="L66" i="3"/>
  <c r="C83" i="3"/>
  <c r="D83" i="3"/>
  <c r="E83" i="3"/>
  <c r="F83" i="3"/>
  <c r="G83" i="3"/>
  <c r="H83" i="3"/>
  <c r="I83" i="3"/>
  <c r="B83" i="3"/>
  <c r="L79" i="3"/>
  <c r="L68" i="3"/>
  <c r="R51" i="3"/>
  <c r="M60" i="3"/>
  <c r="N60" i="3"/>
  <c r="O60" i="3"/>
  <c r="P60" i="3"/>
  <c r="Q60" i="3"/>
  <c r="R60" i="3"/>
  <c r="S60" i="3"/>
  <c r="L60" i="3"/>
  <c r="N59" i="3"/>
  <c r="O59" i="3"/>
  <c r="L59" i="3"/>
  <c r="O52" i="3"/>
  <c r="S52" i="3"/>
  <c r="L52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S51" i="3"/>
  <c r="M52" i="3"/>
  <c r="N52" i="3"/>
  <c r="P52" i="3"/>
  <c r="Q52" i="3"/>
  <c r="R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M47" i="3"/>
  <c r="N47" i="3"/>
  <c r="O47" i="3"/>
  <c r="P47" i="3"/>
  <c r="Q47" i="3"/>
  <c r="R47" i="3"/>
  <c r="S47" i="3"/>
  <c r="L47" i="3"/>
  <c r="M45" i="3"/>
  <c r="N45" i="3"/>
  <c r="O45" i="3"/>
  <c r="P45" i="3"/>
  <c r="Q45" i="3"/>
  <c r="S45" i="3"/>
  <c r="L45" i="3"/>
  <c r="R45" i="3"/>
  <c r="M59" i="3"/>
  <c r="S59" i="3"/>
  <c r="R59" i="3"/>
  <c r="Q59" i="3"/>
  <c r="P59" i="3"/>
  <c r="S58" i="3"/>
  <c r="R58" i="3"/>
  <c r="Q58" i="3"/>
  <c r="P58" i="3"/>
  <c r="O58" i="3"/>
  <c r="N58" i="3"/>
  <c r="M58" i="3"/>
  <c r="L58" i="3"/>
  <c r="M26" i="3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0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9" i="3"/>
  <c r="N39" i="3"/>
  <c r="O39" i="3"/>
  <c r="P39" i="3"/>
  <c r="Q39" i="3"/>
  <c r="R39" i="3"/>
  <c r="S39" i="3"/>
  <c r="L37" i="3"/>
  <c r="L38" i="3"/>
  <c r="L39" i="3"/>
  <c r="L27" i="3"/>
  <c r="L28" i="3"/>
  <c r="L29" i="3"/>
  <c r="L30" i="3"/>
  <c r="L31" i="3"/>
  <c r="L32" i="3"/>
  <c r="L33" i="3"/>
  <c r="L34" i="3"/>
  <c r="L35" i="3"/>
  <c r="L26" i="3"/>
  <c r="M24" i="3"/>
  <c r="N24" i="3"/>
  <c r="O24" i="3"/>
  <c r="P24" i="3"/>
  <c r="Q24" i="3"/>
  <c r="R24" i="3"/>
  <c r="S24" i="3"/>
  <c r="L24" i="3"/>
  <c r="G25" i="3"/>
  <c r="H25" i="3"/>
  <c r="C31" i="3"/>
  <c r="D31" i="3"/>
  <c r="E31" i="3"/>
  <c r="G31" i="3"/>
  <c r="H31" i="3"/>
  <c r="I31" i="3"/>
  <c r="B31" i="3"/>
  <c r="C38" i="3"/>
  <c r="D38" i="3"/>
  <c r="E38" i="3"/>
  <c r="F38" i="3"/>
  <c r="G38" i="3"/>
  <c r="H38" i="3"/>
  <c r="I38" i="3"/>
  <c r="B38" i="3"/>
  <c r="B11" i="3"/>
  <c r="L11" i="3" s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7" i="3"/>
  <c r="M17" i="3"/>
  <c r="N17" i="3"/>
  <c r="O17" i="3"/>
  <c r="P17" i="3"/>
  <c r="Q17" i="3"/>
  <c r="R17" i="3"/>
  <c r="S17" i="3"/>
  <c r="L19" i="3"/>
  <c r="M19" i="3"/>
  <c r="N19" i="3"/>
  <c r="O19" i="3"/>
  <c r="P19" i="3"/>
  <c r="Q19" i="3"/>
  <c r="R19" i="3"/>
  <c r="S19" i="3"/>
  <c r="M6" i="3"/>
  <c r="N6" i="3"/>
  <c r="O6" i="3"/>
  <c r="P6" i="3"/>
  <c r="Q6" i="3"/>
  <c r="R6" i="3"/>
  <c r="S6" i="3"/>
  <c r="L6" i="3"/>
  <c r="G5" i="3"/>
  <c r="Q4" i="3" s="1"/>
  <c r="H5" i="3"/>
  <c r="R4" i="3" s="1"/>
  <c r="F5" i="3"/>
  <c r="P4" i="3" s="1"/>
  <c r="M4" i="3"/>
  <c r="N4" i="3"/>
  <c r="O4" i="3"/>
  <c r="S4" i="3"/>
  <c r="L4" i="3"/>
  <c r="C18" i="3"/>
  <c r="M18" i="3" s="1"/>
  <c r="D18" i="3"/>
  <c r="N18" i="3" s="1"/>
  <c r="E18" i="3"/>
  <c r="O18" i="3" s="1"/>
  <c r="F18" i="3"/>
  <c r="P18" i="3" s="1"/>
  <c r="G18" i="3"/>
  <c r="Q18" i="3" s="1"/>
  <c r="H18" i="3"/>
  <c r="R18" i="3" s="1"/>
  <c r="I18" i="3"/>
  <c r="S18" i="3" s="1"/>
  <c r="B18" i="3"/>
  <c r="L18" i="3" s="1"/>
  <c r="C11" i="3"/>
  <c r="M11" i="3" s="1"/>
  <c r="D11" i="3"/>
  <c r="N11" i="3" s="1"/>
  <c r="E11" i="3"/>
  <c r="O11" i="3" s="1"/>
  <c r="F11" i="3"/>
  <c r="P11" i="3" s="1"/>
  <c r="G11" i="3"/>
  <c r="Q11" i="3" s="1"/>
  <c r="H11" i="3"/>
  <c r="R11" i="3" s="1"/>
  <c r="I11" i="3"/>
  <c r="S11" i="3" s="1"/>
  <c r="L107" i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  <c r="F31" i="3"/>
  <c r="F25" i="3"/>
  <c r="P72" i="3" l="1"/>
</calcChain>
</file>

<file path=xl/sharedStrings.xml><?xml version="1.0" encoding="utf-8"?>
<sst xmlns="http://schemas.openxmlformats.org/spreadsheetml/2006/main" count="1695" uniqueCount="117">
  <si>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</si>
  <si>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</si>
  <si>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</si>
  <si>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</si>
  <si>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</si>
  <si>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</si>
  <si>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</si>
  <si>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</si>
  <si>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</si>
  <si>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</si>
  <si>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</si>
  <si>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</si>
  <si>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</si>
  <si>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</si>
  <si>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</si>
  <si>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</si>
  <si>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</si>
  <si>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</si>
  <si>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</si>
  <si>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</si>
  <si>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</si>
  <si>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</si>
  <si>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</si>
  <si>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</si>
  <si>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</si>
  <si>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</si>
  <si>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</si>
  <si>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</si>
  <si>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</si>
  <si>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</si>
  <si>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</si>
  <si>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</si>
  <si>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</si>
  <si>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</si>
  <si>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</si>
  <si>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</si>
  <si>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</si>
  <si>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</si>
  <si>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</si>
  <si>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</si>
  <si>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</si>
  <si>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</si>
  <si>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</si>
  <si>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</si>
  <si>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</si>
  <si>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</si>
  <si>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</si>
  <si>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</si>
  <si>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</si>
  <si>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</si>
  <si>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</si>
  <si>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</si>
  <si>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</si>
  <si>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</si>
  <si>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</si>
  <si>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</si>
  <si>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</si>
  <si>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</si>
  <si>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</si>
  <si>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</si>
  <si>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</si>
  <si>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</si>
  <si>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</si>
  <si>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</si>
  <si>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</si>
  <si>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</si>
  <si>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</si>
  <si>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</si>
  <si>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</si>
  <si>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</si>
  <si>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2024</t>
  </si>
  <si>
    <t xml:space="preserve">Kokoaikaisesti lomautettujen %-osuus </t>
  </si>
  <si>
    <t>Maaliskuu 2024</t>
  </si>
  <si>
    <t>Huhtikuu 2024</t>
  </si>
  <si>
    <t>Toukokuu 2024</t>
  </si>
  <si>
    <t xml:space="preserve">    yli 50-vuotiaat</t>
  </si>
  <si>
    <t>Kesäkuu 2024</t>
  </si>
  <si>
    <t>joista työttömät ilman työsuhdetta</t>
  </si>
  <si>
    <t>Vuosi 2024 keskiarvo</t>
  </si>
  <si>
    <t>Työvoima (2022)</t>
  </si>
  <si>
    <t>Vuosikeskiarvo 2024-2023</t>
  </si>
  <si>
    <t xml:space="preserve"> Tammikuu 2024-2023</t>
  </si>
  <si>
    <t>Helmikuu 2024-2023</t>
  </si>
  <si>
    <t>Maaliskuu 2024-2023</t>
  </si>
  <si>
    <t>Huhtikuu 2024-2023</t>
  </si>
  <si>
    <t>Toukokuu 2024-2023</t>
  </si>
  <si>
    <t>Kesäkuu 2024-2023</t>
  </si>
  <si>
    <t>heinäkuu 2024-2023</t>
  </si>
  <si>
    <t>elokuu 2024-2023</t>
  </si>
  <si>
    <t>syyskuu 2024-2023</t>
  </si>
  <si>
    <t>lokakuu 2024-2023</t>
  </si>
  <si>
    <t>marraskuu 2024-2023</t>
  </si>
  <si>
    <t>joulukuu 2024-2023</t>
  </si>
  <si>
    <t xml:space="preserve"> Tammikuu 2025</t>
  </si>
  <si>
    <t xml:space="preserve"> Tammikuu 2025-2024</t>
  </si>
  <si>
    <t xml:space="preserve">Työvoima (2023) </t>
  </si>
  <si>
    <t>KEHA-keskuksen TYÖNVÄLITYSTILASTO 2025 (ml. kokoaikaisesti lomautetut)</t>
  </si>
  <si>
    <t>Helmikuu 2025</t>
  </si>
  <si>
    <t>Helmikuu 2025-2024</t>
  </si>
  <si>
    <t>Maaliskuu 2025</t>
  </si>
  <si>
    <t>Maaliskuu 2025-2024</t>
  </si>
  <si>
    <t>Huhtikuu 2025</t>
  </si>
  <si>
    <t>Huhtikuu 2025-2024</t>
  </si>
  <si>
    <t>Toukokuu 2025</t>
  </si>
  <si>
    <t>Toukokuu 2025-2024</t>
  </si>
  <si>
    <t>Kesäkuu 2025</t>
  </si>
  <si>
    <t>Kesäkuu 2025-2024</t>
  </si>
  <si>
    <t>Elokuu 2024</t>
  </si>
  <si>
    <t>Heinäkuu 2024</t>
  </si>
  <si>
    <t>Syyskuu 2024</t>
  </si>
  <si>
    <t>Lokakuu 2024</t>
  </si>
  <si>
    <t>Marraskuu 2024</t>
  </si>
  <si>
    <t>Joulukuu 2024</t>
  </si>
  <si>
    <t>Heinäkuu 2025</t>
  </si>
  <si>
    <t>Heinäkuu 2025-2024</t>
  </si>
  <si>
    <t>Elokuu 2025</t>
  </si>
  <si>
    <t>Elokuu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</si>
</sst>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  <xf numFmtId="0" fontId="3" fillId="0" borderId="0" xfId="2" applyFont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left" indent="3"/>
    </xf>
    <xf numFmtId="3" fontId="1" fillId="5" borderId="0" xfId="0" applyNumberFormat="1" applyFont="1" applyFill="1"/>
    <xf numFmtId="0" fontId="3" fillId="5" borderId="0" xfId="1" applyFont="1" applyFill="1" applyAlignment="1">
      <alignment horizontal="left"/>
    </xf>
    <xf numFmtId="0" fontId="3" fillId="5" borderId="0" xfId="0" applyFont="1" applyFill="1" applyAlignment="1">
      <alignment horizontal="left" indent="2"/>
    </xf>
    <xf numFmtId="0" fontId="3" fillId="5" borderId="0" xfId="1" applyFont="1" applyFill="1" applyAlignment="1">
      <alignment horizontal="left" indent="2"/>
    </xf>
    <xf numFmtId="0" fontId="3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/>
    <xf numFmtId="164" fontId="0" fillId="0" borderId="0" xfId="0" applyNumberFormat="1"/>
    <xf numFmtId="0" fontId="0" fillId="0" borderId="0" xfId="0"/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7"/>
  <sheetViews>
    <sheetView topLeftCell="B241" workbookViewId="0">
      <selection activeCell="A272" sqref="A272:A273"/>
    </sheetView>
  </sheetViews>
  <sheetFormatPr defaultRowHeight="14.5" x14ac:dyDescent="0.35"/>
  <cols>
    <col min="1" max="1" width="25.1796875" customWidth="1"/>
    <col min="10" max="10" width="2.1796875" customWidth="1"/>
    <col min="11" max="11" width="19.81640625" customWidth="1"/>
  </cols>
  <sheetData>
    <row r="1" spans="1:19" x14ac:dyDescent="0.35">
      <c r="A1" s="1" t="s">
        <v>30</v>
      </c>
    </row>
    <row r="2" spans="1:19" x14ac:dyDescent="0.3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35">
      <c r="A3" s="6" t="s">
        <v>31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33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13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35">
      <c r="A5" s="4" t="s">
        <v>12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15</v>
      </c>
    </row>
    <row r="6" spans="1:19" x14ac:dyDescent="0.35">
      <c r="A6" s="4" t="s">
        <v>14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14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35">
      <c r="A7" s="11" t="s">
        <v>16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16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35">
      <c r="A8" s="11" t="s">
        <v>17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17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35">
      <c r="A9" s="11" t="s">
        <v>18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18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35">
      <c r="A10" s="13" t="s">
        <v>19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19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35">
      <c r="A11" s="11" t="s">
        <v>20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20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35">
      <c r="A12" s="11" t="s">
        <v>21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21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35">
      <c r="A13" s="15" t="s">
        <v>22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22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35">
      <c r="A14" s="15" t="s">
        <v>23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23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35">
      <c r="A15" s="4" t="s">
        <v>24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24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35">
      <c r="B16" s="3"/>
      <c r="C16" s="3"/>
      <c r="D16" s="3"/>
      <c r="E16" s="3"/>
      <c r="F16" s="3"/>
      <c r="G16" s="3"/>
      <c r="H16" s="3"/>
      <c r="I16" s="3"/>
    </row>
    <row r="17" spans="1:19" x14ac:dyDescent="0.35">
      <c r="A17" s="16" t="s">
        <v>25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35">
      <c r="A18" s="19" t="s">
        <v>34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35">
      <c r="A19" s="19" t="s">
        <v>35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35">
      <c r="A20" s="20" t="s">
        <v>36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3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35">
      <c r="A23" s="26" t="s">
        <v>37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38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39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13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35">
      <c r="A25" s="4" t="s">
        <v>12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15</v>
      </c>
    </row>
    <row r="26" spans="1:19" x14ac:dyDescent="0.35">
      <c r="A26" s="4" t="s">
        <v>14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14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35">
      <c r="A27" s="11" t="s">
        <v>16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16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35">
      <c r="A28" s="11" t="s">
        <v>17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17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35">
      <c r="A29" s="11" t="s">
        <v>18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18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35">
      <c r="A30" s="13" t="s">
        <v>19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19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35">
      <c r="A31" s="11" t="s">
        <v>20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20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35">
      <c r="A32" s="11" t="s">
        <v>21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21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35">
      <c r="A33" s="15" t="s">
        <v>22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22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35">
      <c r="A34" s="15" t="s">
        <v>23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23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35">
      <c r="A35" s="4" t="s">
        <v>24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24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</row>
    <row r="37" spans="1:19" x14ac:dyDescent="0.35">
      <c r="A37" s="16" t="s">
        <v>25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35">
      <c r="A38" s="19" t="s">
        <v>34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35">
      <c r="A39" s="19" t="s">
        <v>35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35">
      <c r="A40" s="20" t="s">
        <v>36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3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35">
      <c r="A43" s="26" t="s">
        <v>40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41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35">
      <c r="A44" s="4" t="s">
        <v>39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13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35">
      <c r="A45" s="4" t="s">
        <v>12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15</v>
      </c>
    </row>
    <row r="46" spans="1:19" x14ac:dyDescent="0.35">
      <c r="A46" s="4" t="s">
        <v>14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14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35">
      <c r="A47" s="11" t="s">
        <v>16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16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35">
      <c r="A48" s="11" t="s">
        <v>17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17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35">
      <c r="A49" s="11" t="s">
        <v>18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18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35">
      <c r="A50" s="13" t="s">
        <v>19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19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35">
      <c r="A51" s="11" t="s">
        <v>20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20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35">
      <c r="A52" s="11" t="s">
        <v>21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21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35">
      <c r="A53" s="15" t="s">
        <v>22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22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35">
      <c r="A54" s="15" t="s">
        <v>23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23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35">
      <c r="A55" s="4" t="s">
        <v>24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24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35">
      <c r="B56" s="3"/>
      <c r="C56" s="3"/>
      <c r="D56" s="3"/>
      <c r="E56" s="3"/>
      <c r="F56" s="3"/>
      <c r="G56" s="3"/>
      <c r="H56" s="3"/>
      <c r="I56" s="3"/>
    </row>
    <row r="57" spans="1:19" x14ac:dyDescent="0.35">
      <c r="A57" s="16" t="s">
        <v>25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35">
      <c r="A58" s="19" t="s">
        <v>34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35">
      <c r="A59" s="19" t="s">
        <v>35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35">
      <c r="A60" s="20" t="s">
        <v>36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35">
      <c r="A61" s="20" t="s">
        <v>27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3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35">
      <c r="A64" s="26" t="s">
        <v>42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43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35">
      <c r="A65" s="4" t="s">
        <v>39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13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35">
      <c r="A66" s="4" t="s">
        <v>12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15</v>
      </c>
    </row>
    <row r="67" spans="1:19" x14ac:dyDescent="0.35">
      <c r="A67" s="4" t="s">
        <v>14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14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35">
      <c r="A68" s="11" t="s">
        <v>16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16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35">
      <c r="A69" s="11" t="s">
        <v>17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17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35">
      <c r="A70" s="11" t="s">
        <v>18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18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35">
      <c r="A71" s="13" t="s">
        <v>19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19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35">
      <c r="A72" s="11" t="s">
        <v>20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20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35">
      <c r="A73" s="11" t="s">
        <v>21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21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35">
      <c r="A74" s="15" t="s">
        <v>22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22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35">
      <c r="A75" s="15" t="s">
        <v>23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23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35">
      <c r="A76" s="4" t="s">
        <v>24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24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35">
      <c r="B77" s="3"/>
      <c r="C77" s="3"/>
      <c r="D77" s="3"/>
      <c r="E77" s="3"/>
      <c r="F77" s="3"/>
      <c r="G77" s="3"/>
      <c r="H77" s="3"/>
      <c r="I77" s="3"/>
    </row>
    <row r="78" spans="1:19" x14ac:dyDescent="0.35">
      <c r="A78" s="16" t="s">
        <v>25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35">
      <c r="A79" s="19" t="s">
        <v>34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35">
      <c r="A80" s="19" t="s">
        <v>35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35">
      <c r="A81" s="20" t="s">
        <v>36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35">
      <c r="A82" s="20" t="s">
        <v>27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3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35">
      <c r="A85" s="26" t="s">
        <v>44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45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39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13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35">
      <c r="A87" s="4" t="s">
        <v>12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15</v>
      </c>
    </row>
    <row r="88" spans="1:19" x14ac:dyDescent="0.35">
      <c r="A88" s="4" t="s">
        <v>14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14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35">
      <c r="A89" s="11" t="s">
        <v>16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16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35">
      <c r="A90" s="11" t="s">
        <v>17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17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35">
      <c r="A91" s="11" t="s">
        <v>18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18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35">
      <c r="A92" s="13" t="s">
        <v>19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19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35">
      <c r="A93" s="11" t="s">
        <v>20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20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35">
      <c r="A94" s="11" t="s">
        <v>21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21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35">
      <c r="A95" s="15" t="s">
        <v>22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22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35">
      <c r="A96" s="15" t="s">
        <v>23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23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35">
      <c r="A97" s="4" t="s">
        <v>24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24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</row>
    <row r="99" spans="1:19" x14ac:dyDescent="0.35">
      <c r="A99" s="16" t="s">
        <v>25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35">
      <c r="A100" s="19" t="s">
        <v>34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35">
      <c r="A101" s="19" t="s">
        <v>35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35">
      <c r="A102" s="20" t="s">
        <v>36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35">
      <c r="A103" s="20" t="s">
        <v>27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3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35">
      <c r="A106" s="26" t="s">
        <v>46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47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39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13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35">
      <c r="A108" s="4" t="s">
        <v>12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15</v>
      </c>
    </row>
    <row r="109" spans="1:19" x14ac:dyDescent="0.35">
      <c r="A109" s="4" t="s">
        <v>14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14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35">
      <c r="A110" s="11" t="s">
        <v>16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16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35">
      <c r="A111" s="11" t="s">
        <v>17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17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35">
      <c r="A112" s="11" t="s">
        <v>18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18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35">
      <c r="A113" s="13" t="s">
        <v>19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19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35">
      <c r="A114" s="11" t="s">
        <v>20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20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35">
      <c r="A115" s="11" t="s">
        <v>21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21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35">
      <c r="A116" s="15" t="s">
        <v>22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22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35">
      <c r="A117" s="15" t="s">
        <v>23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23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35">
      <c r="A118" s="4" t="s">
        <v>24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24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</row>
    <row r="120" spans="1:19" x14ac:dyDescent="0.35">
      <c r="A120" s="16" t="s">
        <v>25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35">
      <c r="A121" s="19" t="s">
        <v>34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35">
      <c r="A122" s="19" t="s">
        <v>35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35">
      <c r="A123" s="20" t="s">
        <v>36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35">
      <c r="A124" s="20" t="s">
        <v>27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3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35">
      <c r="A127" s="26" t="s">
        <v>48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49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35">
      <c r="A128" s="4" t="s">
        <v>39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13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35">
      <c r="A129" s="4" t="s">
        <v>12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15</v>
      </c>
    </row>
    <row r="130" spans="1:19" x14ac:dyDescent="0.35">
      <c r="A130" s="4" t="s">
        <v>14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14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35">
      <c r="A131" s="11" t="s">
        <v>16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16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35">
      <c r="A132" s="11" t="s">
        <v>17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17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35">
      <c r="A133" s="11" t="s">
        <v>18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18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35">
      <c r="A134" s="13" t="s">
        <v>19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19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35">
      <c r="A135" s="11" t="s">
        <v>20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20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35">
      <c r="A136" s="11" t="s">
        <v>21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21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35">
      <c r="A137" s="15" t="s">
        <v>22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22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35">
      <c r="A138" s="15" t="s">
        <v>23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23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35">
      <c r="A139" s="4" t="s">
        <v>24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24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35">
      <c r="B140" s="3"/>
      <c r="C140" s="3"/>
      <c r="D140" s="3"/>
      <c r="E140" s="3"/>
      <c r="F140" s="3"/>
      <c r="G140" s="3"/>
      <c r="H140" s="3"/>
      <c r="I140" s="3"/>
    </row>
    <row r="141" spans="1:19" x14ac:dyDescent="0.35">
      <c r="A141" s="16" t="s">
        <v>25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35">
      <c r="A142" s="19" t="s">
        <v>34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35">
      <c r="A143" s="19" t="s">
        <v>35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35">
      <c r="A144" s="20" t="s">
        <v>36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35">
      <c r="A145" s="20" t="s">
        <v>27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3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35">
      <c r="A147" s="26" t="s">
        <v>50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51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35">
      <c r="A148" s="4" t="s">
        <v>39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13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35">
      <c r="A149" s="4" t="s">
        <v>12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15</v>
      </c>
    </row>
    <row r="150" spans="1:19" x14ac:dyDescent="0.35">
      <c r="A150" s="4" t="s">
        <v>14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14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35">
      <c r="A151" s="11" t="s">
        <v>16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16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35">
      <c r="A152" s="11" t="s">
        <v>17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17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35">
      <c r="A153" s="11" t="s">
        <v>18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18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35">
      <c r="A154" s="13" t="s">
        <v>19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19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35">
      <c r="A155" s="11" t="s">
        <v>20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20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35">
      <c r="A156" s="11" t="s">
        <v>21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21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35">
      <c r="A157" s="15" t="s">
        <v>22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22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35">
      <c r="A158" s="15" t="s">
        <v>23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23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35">
      <c r="A159" s="4" t="s">
        <v>24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24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35">
      <c r="B160" s="3"/>
      <c r="C160" s="3"/>
      <c r="D160" s="3"/>
      <c r="E160" s="3"/>
      <c r="F160" s="3"/>
      <c r="G160" s="3"/>
      <c r="H160" s="3"/>
      <c r="I160" s="3"/>
    </row>
    <row r="161" spans="1:19" x14ac:dyDescent="0.35">
      <c r="A161" s="16" t="s">
        <v>25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35">
      <c r="A162" s="19" t="s">
        <v>34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35">
      <c r="A163" s="19" t="s">
        <v>35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35">
      <c r="A164" s="20" t="s">
        <v>36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35">
      <c r="A165" s="20" t="s">
        <v>27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3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35">
      <c r="A167" s="26" t="s">
        <v>52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53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35">
      <c r="A168" s="4" t="s">
        <v>39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13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35">
      <c r="A169" s="4" t="s">
        <v>12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15</v>
      </c>
    </row>
    <row r="170" spans="1:19" x14ac:dyDescent="0.35">
      <c r="A170" s="4" t="s">
        <v>14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14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35">
      <c r="A171" s="11" t="s">
        <v>16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16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35">
      <c r="A172" s="11" t="s">
        <v>17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17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35">
      <c r="A173" s="11" t="s">
        <v>18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18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35">
      <c r="A174" s="13" t="s">
        <v>19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19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35">
      <c r="A175" s="11" t="s">
        <v>20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20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35">
      <c r="A176" s="11" t="s">
        <v>21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21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35">
      <c r="A177" s="15" t="s">
        <v>22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22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35">
      <c r="A178" s="15" t="s">
        <v>23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23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35">
      <c r="A179" s="4" t="s">
        <v>24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24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35">
      <c r="B180" s="3"/>
      <c r="C180" s="3"/>
      <c r="D180" s="3"/>
      <c r="E180" s="3"/>
      <c r="F180" s="3"/>
      <c r="G180" s="3"/>
      <c r="H180" s="3"/>
      <c r="I180" s="3"/>
    </row>
    <row r="181" spans="1:19" x14ac:dyDescent="0.35">
      <c r="A181" s="16" t="s">
        <v>25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35">
      <c r="A182" s="19" t="s">
        <v>34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35">
      <c r="A183" s="19" t="s">
        <v>35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35">
      <c r="A184" s="20" t="s">
        <v>36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35">
      <c r="A185" s="20" t="s">
        <v>27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3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35">
      <c r="A188" s="26" t="s">
        <v>54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55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35">
      <c r="A189" s="4" t="s">
        <v>39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13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35">
      <c r="A190" s="4" t="s">
        <v>12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15</v>
      </c>
    </row>
    <row r="191" spans="1:19" x14ac:dyDescent="0.35">
      <c r="A191" s="4" t="s">
        <v>14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14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35">
      <c r="A192" s="11" t="s">
        <v>16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16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35">
      <c r="A193" s="11" t="s">
        <v>17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17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35">
      <c r="A194" s="11" t="s">
        <v>18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18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35">
      <c r="A195" s="13" t="s">
        <v>19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19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35">
      <c r="A196" s="11" t="s">
        <v>20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20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35">
      <c r="A197" s="11" t="s">
        <v>21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21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35">
      <c r="A198" s="15" t="s">
        <v>22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22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35">
      <c r="A199" s="15" t="s">
        <v>23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23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35">
      <c r="A200" s="4" t="s">
        <v>24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24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35">
      <c r="B201" s="3"/>
      <c r="C201" s="3"/>
      <c r="D201" s="3"/>
      <c r="E201" s="3"/>
      <c r="F201" s="3"/>
      <c r="G201" s="3"/>
      <c r="H201" s="3"/>
      <c r="I201" s="3"/>
    </row>
    <row r="202" spans="1:19" x14ac:dyDescent="0.35">
      <c r="A202" s="16" t="s">
        <v>25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35">
      <c r="A203" s="19" t="s">
        <v>34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35">
      <c r="A204" s="19" t="s">
        <v>35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35">
      <c r="A205" s="20" t="s">
        <v>36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35">
      <c r="A206" s="20" t="s">
        <v>27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35">
      <c r="A207" s="27" t="s">
        <v>28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35">
      <c r="A208" s="27" t="s">
        <v>29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3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35">
      <c r="A211" s="26" t="s">
        <v>56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57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35">
      <c r="A212" s="4" t="s">
        <v>39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13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35">
      <c r="A213" s="4" t="s">
        <v>12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15</v>
      </c>
    </row>
    <row r="214" spans="1:19" x14ac:dyDescent="0.35">
      <c r="A214" s="4" t="s">
        <v>14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14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35">
      <c r="A215" s="11" t="s">
        <v>16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16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35">
      <c r="A216" s="11" t="s">
        <v>17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17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35">
      <c r="A217" s="11" t="s">
        <v>18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18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35">
      <c r="A218" s="13" t="s">
        <v>19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19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35">
      <c r="A219" s="11" t="s">
        <v>20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20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35">
      <c r="A220" s="11" t="s">
        <v>21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21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35">
      <c r="A221" s="15" t="s">
        <v>22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22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35">
      <c r="A222" s="15" t="s">
        <v>23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23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35">
      <c r="A223" s="4" t="s">
        <v>24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24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35">
      <c r="B224" s="3"/>
      <c r="C224" s="3"/>
      <c r="D224" s="3"/>
      <c r="E224" s="3"/>
      <c r="F224" s="3"/>
      <c r="G224" s="3"/>
      <c r="H224" s="3"/>
      <c r="I224" s="3"/>
    </row>
    <row r="225" spans="1:19" x14ac:dyDescent="0.35">
      <c r="A225" s="16" t="s">
        <v>25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35">
      <c r="A226" s="19" t="s">
        <v>34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35">
      <c r="A227" s="19" t="s">
        <v>35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35">
      <c r="A228" s="20" t="s">
        <v>36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35">
      <c r="A229" s="20" t="s">
        <v>27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35">
      <c r="A230" s="27" t="s">
        <v>28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35">
      <c r="A231" s="27" t="s">
        <v>29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3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35">
      <c r="A234" s="26" t="s">
        <v>58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59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35">
      <c r="A235" s="4" t="s">
        <v>39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13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35">
      <c r="A236" s="4" t="s">
        <v>12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15</v>
      </c>
    </row>
    <row r="237" spans="1:19" x14ac:dyDescent="0.35">
      <c r="A237" s="4" t="s">
        <v>14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14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35">
      <c r="A238" s="11" t="s">
        <v>16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16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35">
      <c r="A239" s="11" t="s">
        <v>17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17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35">
      <c r="A240" s="11" t="s">
        <v>18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18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35">
      <c r="A241" s="13" t="s">
        <v>19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19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35">
      <c r="A242" s="11" t="s">
        <v>20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20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35">
      <c r="A243" s="11" t="s">
        <v>21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21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35">
      <c r="A244" s="15" t="s">
        <v>22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22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35">
      <c r="A245" s="15" t="s">
        <v>23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23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35">
      <c r="A246" s="4" t="s">
        <v>24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24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35">
      <c r="B247" s="3"/>
      <c r="C247" s="3"/>
      <c r="D247" s="3"/>
      <c r="E247" s="3"/>
      <c r="F247" s="3"/>
      <c r="G247" s="3"/>
      <c r="H247" s="3"/>
      <c r="I247" s="3"/>
    </row>
    <row r="248" spans="1:19" x14ac:dyDescent="0.35">
      <c r="A248" s="16" t="s">
        <v>25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35">
      <c r="A249" s="19" t="s">
        <v>34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35">
      <c r="A250" s="19" t="s">
        <v>35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35">
      <c r="A251" s="20" t="s">
        <v>36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35">
      <c r="A252" s="20" t="s">
        <v>27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35">
      <c r="A253" s="27" t="s">
        <v>28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35">
      <c r="A254" s="27" t="s">
        <v>29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35">
      <c r="C256" s="23"/>
      <c r="D256" s="3"/>
      <c r="E256" s="3"/>
      <c r="F256" s="3"/>
      <c r="G256" s="3"/>
      <c r="H256" s="3"/>
      <c r="I256" s="3"/>
    </row>
    <row r="257" spans="1:19" x14ac:dyDescent="0.35">
      <c r="A257" s="30" t="s">
        <v>60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35">
      <c r="A258" s="4" t="s">
        <v>61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62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35">
      <c r="A259" t="s">
        <v>12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13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35">
      <c r="A260" t="s">
        <v>14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15</v>
      </c>
    </row>
    <row r="261" spans="1:19" x14ac:dyDescent="0.35">
      <c r="A261" s="4" t="s">
        <v>63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14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35">
      <c r="A262" t="s">
        <v>17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63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35">
      <c r="A263" t="s">
        <v>18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17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35">
      <c r="A264" t="s">
        <v>19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18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35">
      <c r="A265" t="s">
        <v>20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19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35">
      <c r="A266" t="s">
        <v>21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20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35">
      <c r="A267" t="s">
        <v>22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21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35">
      <c r="A268" t="s">
        <v>64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22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35">
      <c r="A269" t="s">
        <v>24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23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35">
      <c r="K270" t="s">
        <v>24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35">
      <c r="A272" s="33" t="s">
        <v>65</v>
      </c>
    </row>
    <row r="273" spans="1:2" x14ac:dyDescent="0.35">
      <c r="A273" s="11" t="s">
        <v>66</v>
      </c>
    </row>
    <row r="277" spans="1:2" x14ac:dyDescent="0.35">
      <c r="B27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76"/>
  <sheetViews>
    <sheetView topLeftCell="A151" zoomScaleNormal="100" workbookViewId="0">
      <selection activeCell="A275" sqref="A275:A276"/>
    </sheetView>
  </sheetViews>
  <sheetFormatPr defaultRowHeight="14.5" x14ac:dyDescent="0.35"/>
  <cols>
    <col min="1" max="1" width="30.453125" customWidth="1"/>
    <col min="2" max="4" width="9.7265625" bestFit="1" customWidth="1"/>
    <col min="5" max="5" width="9.26953125" bestFit="1" customWidth="1"/>
    <col min="6" max="6" width="9.54296875" customWidth="1"/>
    <col min="7" max="7" width="10.453125" customWidth="1"/>
    <col min="8" max="8" width="12.7265625" bestFit="1" customWidth="1"/>
    <col min="9" max="9" width="10.1796875" customWidth="1"/>
    <col min="10" max="10" width="4.453125" customWidth="1"/>
    <col min="11" max="11" width="26.453125" customWidth="1"/>
    <col min="17" max="17" width="10.453125" customWidth="1"/>
    <col min="18" max="18" width="12.453125" customWidth="1"/>
    <col min="19" max="19" width="10.26953125" customWidth="1"/>
  </cols>
  <sheetData>
    <row r="1" spans="1:19" x14ac:dyDescent="0.35">
      <c r="A1" s="1" t="s">
        <v>0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81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13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35">
      <c r="A5" s="4" t="s">
        <v>12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15</v>
      </c>
      <c r="L5" s="3"/>
      <c r="M5" s="3"/>
    </row>
    <row r="6" spans="1:19" x14ac:dyDescent="0.35">
      <c r="A6" s="4" t="s">
        <v>14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14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35">
      <c r="A7" s="11" t="s">
        <v>16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16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35">
      <c r="A8" s="11" t="s">
        <v>17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17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35">
      <c r="A9" s="11" t="s">
        <v>18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18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35">
      <c r="A10" s="13" t="s">
        <v>19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19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35">
      <c r="A11" s="11" t="s">
        <v>20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20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35">
      <c r="A12" s="11" t="s">
        <v>21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21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35">
      <c r="A13" s="15" t="s">
        <v>22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22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35">
      <c r="A14" s="15" t="s">
        <v>23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23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35">
      <c r="A15" s="4" t="s">
        <v>24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24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35">
      <c r="A17" s="20" t="s">
        <v>25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25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35">
      <c r="A18" s="34" t="s">
        <v>68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67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35">
      <c r="A19" s="19" t="s">
        <v>26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69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35">
      <c r="A20" s="20" t="s">
        <v>71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35">
      <c r="B22" s="14"/>
      <c r="K22" s="5" t="s">
        <v>10</v>
      </c>
      <c r="L22" s="7"/>
      <c r="M22" s="7"/>
    </row>
    <row r="23" spans="1:19" x14ac:dyDescent="0.35">
      <c r="A23" s="26" t="s">
        <v>70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82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13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35">
      <c r="A25" s="4" t="s">
        <v>12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14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35">
      <c r="A27" s="11" t="s">
        <v>16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16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35">
      <c r="A28" s="11" t="s">
        <v>17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17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35">
      <c r="A29" s="11" t="s">
        <v>18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18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35">
      <c r="A30" s="13" t="s">
        <v>19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19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35">
      <c r="A31" s="11" t="s">
        <v>20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20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35">
      <c r="A32" s="11" t="s">
        <v>21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21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35">
      <c r="A33" s="15" t="s">
        <v>22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22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35">
      <c r="A34" s="15" t="s">
        <v>23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23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35">
      <c r="A35" s="4" t="s">
        <v>24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24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35">
      <c r="A37" s="20" t="s">
        <v>25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25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35">
      <c r="A38" s="34" t="s">
        <v>68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67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35">
      <c r="A39" s="19" t="s">
        <v>26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69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35">
      <c r="A40" s="20" t="s">
        <v>71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35">
      <c r="B42" s="14"/>
    </row>
    <row r="43" spans="1:19" x14ac:dyDescent="0.3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35">
      <c r="A44" s="26" t="s">
        <v>72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83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13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35">
      <c r="A46" s="4" t="s">
        <v>12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14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35">
      <c r="A48" s="11" t="s">
        <v>16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16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35">
      <c r="A49" s="11" t="s">
        <v>17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17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35">
      <c r="A50" s="11" t="s">
        <v>18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18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35">
      <c r="A51" s="13" t="s">
        <v>19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19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35">
      <c r="A52" s="11" t="s">
        <v>20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20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35">
      <c r="A53" s="11" t="s">
        <v>21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21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35">
      <c r="A54" s="15" t="s">
        <v>22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22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35">
      <c r="A55" s="15" t="s">
        <v>23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23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35">
      <c r="A56" s="4" t="s">
        <v>24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24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35">
      <c r="A58" s="20" t="s">
        <v>25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25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35">
      <c r="A59" s="34" t="s">
        <v>68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67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35">
      <c r="A60" s="19" t="s">
        <v>26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69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35">
      <c r="A61" s="20" t="s">
        <v>71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35">
      <c r="A62" s="20" t="s">
        <v>27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3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35">
      <c r="A65" s="26" t="s">
        <v>73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84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13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35">
      <c r="A67" s="4" t="s">
        <v>12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14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35">
      <c r="A69" s="11" t="s">
        <v>16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16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35">
      <c r="A70" s="11" t="s">
        <v>17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17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35">
      <c r="A71" s="11" t="s">
        <v>18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18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35">
      <c r="A72" s="13" t="s">
        <v>19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19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35">
      <c r="A73" s="11" t="s">
        <v>20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20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35">
      <c r="A74" s="11" t="s">
        <v>21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21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35">
      <c r="A75" s="15" t="s">
        <v>22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22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35">
      <c r="A76" s="15" t="s">
        <v>23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23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35">
      <c r="A77" s="4" t="s">
        <v>24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24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35">
      <c r="B78" s="14"/>
    </row>
    <row r="79" spans="1:19" x14ac:dyDescent="0.35">
      <c r="A79" s="20" t="s">
        <v>25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25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35">
      <c r="A80" s="34" t="s">
        <v>68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67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35">
      <c r="A81" s="19" t="s">
        <v>26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69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35">
      <c r="A82" s="20" t="s">
        <v>71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35">
      <c r="A83" s="20" t="s">
        <v>27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3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35">
      <c r="A85" s="26" t="s">
        <v>74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85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13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35">
      <c r="A87" s="4" t="s">
        <v>12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15</v>
      </c>
      <c r="L87" s="3"/>
      <c r="M87" s="3"/>
    </row>
    <row r="88" spans="1:19" x14ac:dyDescent="0.35">
      <c r="A88" s="4" t="s">
        <v>14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14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35">
      <c r="A89" s="11" t="s">
        <v>16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16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35">
      <c r="A90" s="11" t="s">
        <v>17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17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35">
      <c r="A91" s="11" t="s">
        <v>18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18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35">
      <c r="A92" s="13" t="s">
        <v>19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19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35">
      <c r="A93" s="11" t="s">
        <v>20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20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35">
      <c r="A94" s="11" t="s">
        <v>21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75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35">
      <c r="A95" s="15" t="s">
        <v>22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22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35">
      <c r="A96" s="15" t="s">
        <v>23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23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35">
      <c r="A97" s="4" t="s">
        <v>24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24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20" t="s">
        <v>25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25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35">
      <c r="A100" s="34" t="s">
        <v>68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67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35">
      <c r="A101" s="19" t="s">
        <v>26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69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35">
      <c r="A102" s="20" t="s">
        <v>71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35">
      <c r="A103" s="20" t="s">
        <v>27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35">
      <c r="B104" s="14"/>
    </row>
    <row r="105" spans="1:19" x14ac:dyDescent="0.3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35">
      <c r="A106" s="26" t="s">
        <v>76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86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13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35">
      <c r="A108" s="4" t="s">
        <v>12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15</v>
      </c>
      <c r="L108" s="3"/>
      <c r="M108" s="3"/>
    </row>
    <row r="109" spans="1:19" x14ac:dyDescent="0.35">
      <c r="A109" s="4" t="s">
        <v>14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14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35">
      <c r="A110" s="11" t="s">
        <v>16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16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35">
      <c r="A111" s="11" t="s">
        <v>17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17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35">
      <c r="A112" s="11" t="s">
        <v>18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18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35">
      <c r="A113" s="13" t="s">
        <v>19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19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35">
      <c r="A114" s="11" t="s">
        <v>20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20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35">
      <c r="A115" s="11" t="s">
        <v>21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75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35">
      <c r="A116" s="15" t="s">
        <v>22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22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35">
      <c r="A117" s="15" t="s">
        <v>23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23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35">
      <c r="A118" s="4" t="s">
        <v>24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24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20" t="s">
        <v>25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25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35">
      <c r="A121" s="34" t="s">
        <v>68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67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35">
      <c r="A122" s="19" t="s">
        <v>26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69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35">
      <c r="A123" s="20" t="s">
        <v>71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35">
      <c r="A124" s="20" t="s">
        <v>27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35">
      <c r="B125" s="14"/>
    </row>
    <row r="126" spans="1:19" x14ac:dyDescent="0.3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3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35">
      <c r="A129" s="26" t="s">
        <v>108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87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3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13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35">
      <c r="A131" s="4" t="s">
        <v>12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15</v>
      </c>
      <c r="L131" s="3"/>
      <c r="M131" s="3"/>
    </row>
    <row r="132" spans="1:19" x14ac:dyDescent="0.35">
      <c r="A132" s="4" t="s">
        <v>14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14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35">
      <c r="A133" s="11" t="s">
        <v>16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16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35">
      <c r="A134" s="11" t="s">
        <v>17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17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35">
      <c r="A135" s="11" t="s">
        <v>18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18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35">
      <c r="A136" s="13" t="s">
        <v>19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19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35">
      <c r="A137" s="11" t="s">
        <v>20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20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35">
      <c r="A138" s="11" t="s">
        <v>21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75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35">
      <c r="A139" s="15" t="s">
        <v>22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22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35">
      <c r="A140" s="15" t="s">
        <v>23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23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35">
      <c r="A141" s="4" t="s">
        <v>24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24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3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35">
      <c r="A143" s="20" t="s">
        <v>25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25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35">
      <c r="A144" s="34" t="s">
        <v>77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67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35">
      <c r="A145" s="19" t="s">
        <v>26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69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35">
      <c r="A146" s="20" t="s">
        <v>71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35">
      <c r="A147" s="20" t="s">
        <v>27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3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35">
      <c r="A151" s="26" t="s">
        <v>107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88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3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13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35">
      <c r="A153" s="4" t="s">
        <v>12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15</v>
      </c>
      <c r="L153" s="3"/>
      <c r="M153" s="3"/>
      <c r="V153" s="14"/>
    </row>
    <row r="154" spans="1:23" x14ac:dyDescent="0.35">
      <c r="A154" s="4" t="s">
        <v>14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14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35">
      <c r="A155" s="11" t="s">
        <v>16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16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35">
      <c r="A156" s="11" t="s">
        <v>17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17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35">
      <c r="A157" s="11" t="s">
        <v>18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18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35">
      <c r="A158" s="13" t="s">
        <v>19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19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35">
      <c r="A159" s="11" t="s">
        <v>20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20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35">
      <c r="A160" s="11" t="s">
        <v>21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75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35">
      <c r="A161" s="15" t="s">
        <v>22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22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35">
      <c r="A162" s="15" t="s">
        <v>23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23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35">
      <c r="A163" s="4" t="s">
        <v>24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24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3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35">
      <c r="A165" s="20" t="s">
        <v>25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25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35">
      <c r="A166" s="34" t="s">
        <v>77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67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35">
      <c r="A167" s="19" t="s">
        <v>26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69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35">
      <c r="A168" s="20" t="s">
        <v>71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35">
      <c r="A169" s="20" t="s">
        <v>27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3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35">
      <c r="A173" s="26" t="s">
        <v>109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89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3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13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35">
      <c r="A175" s="4" t="s">
        <v>12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15</v>
      </c>
      <c r="L175" s="3"/>
      <c r="M175" s="3"/>
    </row>
    <row r="176" spans="1:19" x14ac:dyDescent="0.35">
      <c r="A176" s="4" t="s">
        <v>14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14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35">
      <c r="A177" s="11" t="s">
        <v>16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16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35">
      <c r="A178" s="11" t="s">
        <v>17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17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35">
      <c r="A179" s="11" t="s">
        <v>18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18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35">
      <c r="A180" s="13" t="s">
        <v>19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19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35">
      <c r="A181" s="11" t="s">
        <v>20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20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35">
      <c r="A182" s="11" t="s">
        <v>21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75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35">
      <c r="A183" s="15" t="s">
        <v>22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22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35">
      <c r="A184" s="15" t="s">
        <v>23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23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35">
      <c r="A185" s="4" t="s">
        <v>24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24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3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35">
      <c r="A187" s="20" t="s">
        <v>25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25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35">
      <c r="A188" s="34" t="s">
        <v>77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67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35">
      <c r="A189" s="19" t="s">
        <v>26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69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35">
      <c r="A190" s="20" t="s">
        <v>71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35">
      <c r="A191" s="20" t="s">
        <v>27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3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35">
      <c r="A195" s="26" t="s">
        <v>110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90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3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13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35">
      <c r="A197" s="4" t="s">
        <v>12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15</v>
      </c>
      <c r="L197" s="3"/>
      <c r="M197" s="3"/>
    </row>
    <row r="198" spans="1:19" x14ac:dyDescent="0.35">
      <c r="A198" s="4" t="s">
        <v>14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14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35">
      <c r="A199" s="11" t="s">
        <v>16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16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35">
      <c r="A200" s="11" t="s">
        <v>17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17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35">
      <c r="A201" s="11" t="s">
        <v>18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18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35">
      <c r="A202" s="13" t="s">
        <v>19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19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35">
      <c r="A203" s="11" t="s">
        <v>20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20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35">
      <c r="A204" s="11" t="s">
        <v>21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75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35">
      <c r="A205" s="15" t="s">
        <v>22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22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35">
      <c r="A206" s="15" t="s">
        <v>23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23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35">
      <c r="A207" s="4" t="s">
        <v>24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24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3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35">
      <c r="A209" s="20" t="s">
        <v>25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25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35">
      <c r="A210" s="34" t="s">
        <v>77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67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35">
      <c r="A211" s="19" t="s">
        <v>26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69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35">
      <c r="A212" s="20" t="s">
        <v>71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35">
      <c r="A213" s="20" t="s">
        <v>27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6" spans="1:19" x14ac:dyDescent="0.35">
      <c r="B216" s="14"/>
      <c r="C216" s="14"/>
      <c r="D216" s="14"/>
      <c r="E216" s="14"/>
      <c r="F216" s="14"/>
      <c r="G216" s="14"/>
      <c r="K216" s="5" t="s">
        <v>10</v>
      </c>
      <c r="L216" s="7"/>
      <c r="M216" s="7"/>
    </row>
    <row r="217" spans="1:19" x14ac:dyDescent="0.35">
      <c r="A217" s="26" t="s">
        <v>111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  <c r="I217" s="38" t="s">
        <v>9</v>
      </c>
      <c r="J217" s="8"/>
      <c r="K217" s="6" t="s">
        <v>91</v>
      </c>
      <c r="L217" s="3" t="s">
        <v>2</v>
      </c>
      <c r="M217" s="3" t="s">
        <v>3</v>
      </c>
      <c r="N217" s="4" t="s">
        <v>4</v>
      </c>
      <c r="O217" s="4" t="s">
        <v>5</v>
      </c>
      <c r="P217" s="4" t="s">
        <v>6</v>
      </c>
      <c r="Q217" s="4" t="s">
        <v>7</v>
      </c>
      <c r="R217" s="4" t="s">
        <v>8</v>
      </c>
      <c r="S217" s="4" t="s">
        <v>9</v>
      </c>
    </row>
    <row r="218" spans="1:19" x14ac:dyDescent="0.35">
      <c r="A218" s="4" t="s">
        <v>11</v>
      </c>
      <c r="B218" s="3">
        <v>359047</v>
      </c>
      <c r="C218" s="3">
        <v>159621</v>
      </c>
      <c r="D218" s="3">
        <v>131401</v>
      </c>
      <c r="E218" s="3">
        <v>4740</v>
      </c>
      <c r="F218" s="3">
        <v>654809</v>
      </c>
      <c r="G218" s="3">
        <v>170572</v>
      </c>
      <c r="H218" s="3">
        <v>825381</v>
      </c>
      <c r="I218" s="3">
        <v>2681104</v>
      </c>
      <c r="J218" s="9"/>
      <c r="K218" s="4" t="s">
        <v>13</v>
      </c>
      <c r="L218" s="10">
        <v>1.0357763746807525</v>
      </c>
      <c r="M218" s="10">
        <v>1.1999999999999993</v>
      </c>
      <c r="N218" s="10">
        <v>1.2999999999999989</v>
      </c>
      <c r="O218" s="10">
        <v>1.6000000000000005</v>
      </c>
      <c r="P218" s="10">
        <v>1.1395541756013738</v>
      </c>
      <c r="Q218" s="10">
        <v>0.99232082801845856</v>
      </c>
      <c r="R218" s="10">
        <v>1.1119908944375414</v>
      </c>
      <c r="S218" s="10">
        <v>0.90000000000000036</v>
      </c>
    </row>
    <row r="219" spans="1:19" x14ac:dyDescent="0.35">
      <c r="A219" s="4" t="s">
        <v>12</v>
      </c>
      <c r="B219" s="23">
        <v>11.835776374680753</v>
      </c>
      <c r="C219" s="23">
        <v>10.199999999999999</v>
      </c>
      <c r="D219" s="23">
        <v>12.7</v>
      </c>
      <c r="E219" s="23">
        <v>6.9</v>
      </c>
      <c r="F219" s="23">
        <v>11.573756622160051</v>
      </c>
      <c r="G219" s="23">
        <v>9.4247590460333477</v>
      </c>
      <c r="H219" s="23">
        <v>11.129648004981942</v>
      </c>
      <c r="I219" s="23">
        <v>10.9</v>
      </c>
      <c r="K219" s="5" t="s">
        <v>15</v>
      </c>
      <c r="L219" s="3"/>
      <c r="M219" s="3"/>
    </row>
    <row r="220" spans="1:19" x14ac:dyDescent="0.35">
      <c r="A220" s="4" t="s">
        <v>14</v>
      </c>
      <c r="B220" s="3">
        <v>42496</v>
      </c>
      <c r="C220" s="3">
        <v>16336</v>
      </c>
      <c r="D220" s="3">
        <v>16628</v>
      </c>
      <c r="E220" s="3">
        <v>326</v>
      </c>
      <c r="F220" s="3">
        <v>75786</v>
      </c>
      <c r="G220" s="3">
        <v>16076</v>
      </c>
      <c r="H220" s="3">
        <v>91862</v>
      </c>
      <c r="I220" s="3">
        <v>292409</v>
      </c>
      <c r="K220" s="4" t="s">
        <v>14</v>
      </c>
      <c r="L220" s="3">
        <v>11.69636755506491</v>
      </c>
      <c r="M220" s="3">
        <v>17.643669883335747</v>
      </c>
      <c r="N220" s="3">
        <v>13.952850877192986</v>
      </c>
      <c r="O220" s="3">
        <v>27.843137254901947</v>
      </c>
      <c r="P220" s="3">
        <v>13.487773102322592</v>
      </c>
      <c r="Q220" s="3">
        <v>13.362950426627179</v>
      </c>
      <c r="R220" s="3">
        <v>13.465909090909093</v>
      </c>
      <c r="S220" s="3">
        <v>10.636518764874367</v>
      </c>
    </row>
    <row r="221" spans="1:19" x14ac:dyDescent="0.35">
      <c r="A221" s="11" t="s">
        <v>16</v>
      </c>
      <c r="B221" s="3">
        <v>23718</v>
      </c>
      <c r="C221" s="3">
        <v>8758</v>
      </c>
      <c r="D221" s="3">
        <v>9508</v>
      </c>
      <c r="E221" s="3">
        <v>176</v>
      </c>
      <c r="F221" s="3">
        <v>42160</v>
      </c>
      <c r="G221" s="3">
        <v>9191</v>
      </c>
      <c r="H221" s="3">
        <v>51351</v>
      </c>
      <c r="I221" s="3">
        <v>171359</v>
      </c>
      <c r="K221" s="11" t="s">
        <v>16</v>
      </c>
      <c r="L221" s="3">
        <v>10.764488861906329</v>
      </c>
      <c r="M221" s="3">
        <v>15.358271865121182</v>
      </c>
      <c r="N221" s="3">
        <v>13.298379408960926</v>
      </c>
      <c r="O221" s="3">
        <v>18.120805369127524</v>
      </c>
      <c r="P221" s="3">
        <v>12.288925584616209</v>
      </c>
      <c r="Q221" s="3">
        <v>11.853474504076928</v>
      </c>
      <c r="R221" s="3">
        <v>12.210737932390799</v>
      </c>
      <c r="S221" s="3">
        <v>8.4173230837366759</v>
      </c>
    </row>
    <row r="222" spans="1:19" x14ac:dyDescent="0.35">
      <c r="A222" s="11" t="s">
        <v>17</v>
      </c>
      <c r="B222" s="3">
        <v>18776</v>
      </c>
      <c r="C222" s="3">
        <v>7573</v>
      </c>
      <c r="D222" s="3">
        <v>7116</v>
      </c>
      <c r="E222" s="3">
        <v>150</v>
      </c>
      <c r="F222" s="3">
        <v>33615</v>
      </c>
      <c r="G222" s="3">
        <v>6883</v>
      </c>
      <c r="H222" s="3">
        <v>40498</v>
      </c>
      <c r="I222" s="3">
        <v>120964</v>
      </c>
      <c r="K222" s="11" t="s">
        <v>17</v>
      </c>
      <c r="L222" s="3">
        <v>12.884025731978596</v>
      </c>
      <c r="M222" s="3">
        <v>20.32094057832856</v>
      </c>
      <c r="N222" s="3">
        <v>14.774193548387089</v>
      </c>
      <c r="O222" s="3">
        <v>41.509433962264154</v>
      </c>
      <c r="P222" s="3">
        <v>14.989908664865055</v>
      </c>
      <c r="Q222" s="3">
        <v>15.409121395036891</v>
      </c>
      <c r="R222" s="3">
        <v>15.060942693979598</v>
      </c>
      <c r="S222" s="3">
        <v>13.857043353852518</v>
      </c>
    </row>
    <row r="223" spans="1:19" x14ac:dyDescent="0.35">
      <c r="A223" s="11" t="s">
        <v>18</v>
      </c>
      <c r="B223" s="3">
        <v>2976</v>
      </c>
      <c r="C223" s="3">
        <v>1330</v>
      </c>
      <c r="D223" s="3">
        <v>1681</v>
      </c>
      <c r="E223" s="3">
        <v>24</v>
      </c>
      <c r="F223" s="3">
        <v>6011</v>
      </c>
      <c r="G223" s="3">
        <v>1943</v>
      </c>
      <c r="H223" s="3">
        <v>7954</v>
      </c>
      <c r="I223" s="3">
        <v>32094</v>
      </c>
      <c r="K223" s="11" t="s">
        <v>18</v>
      </c>
      <c r="L223" s="3">
        <v>18.518518518518505</v>
      </c>
      <c r="M223" s="3">
        <v>22.130394857667596</v>
      </c>
      <c r="N223" s="3">
        <v>19.21985815602838</v>
      </c>
      <c r="O223" s="3">
        <v>118.18181818181816</v>
      </c>
      <c r="P223" s="3">
        <v>19.717187811192986</v>
      </c>
      <c r="Q223" s="3">
        <v>19.129368485591655</v>
      </c>
      <c r="R223" s="3">
        <v>19.573060733613957</v>
      </c>
      <c r="S223" s="3">
        <v>17.435691024186767</v>
      </c>
    </row>
    <row r="224" spans="1:19" x14ac:dyDescent="0.35">
      <c r="A224" s="13" t="s">
        <v>19</v>
      </c>
      <c r="B224" s="3">
        <v>4486</v>
      </c>
      <c r="C224" s="3">
        <v>1791</v>
      </c>
      <c r="D224" s="3">
        <v>1950</v>
      </c>
      <c r="E224" s="3">
        <v>30</v>
      </c>
      <c r="F224" s="3">
        <v>8257</v>
      </c>
      <c r="G224" s="3">
        <v>1549</v>
      </c>
      <c r="H224" s="3">
        <v>9806</v>
      </c>
      <c r="I224" s="3">
        <v>30731</v>
      </c>
      <c r="K224" s="13" t="s">
        <v>19</v>
      </c>
      <c r="L224" s="3">
        <v>11.926147704590818</v>
      </c>
      <c r="M224" s="3">
        <v>21.753908905506464</v>
      </c>
      <c r="N224" s="3">
        <v>12.068965517241367</v>
      </c>
      <c r="O224" s="3">
        <v>36.363636363636346</v>
      </c>
      <c r="P224" s="3">
        <v>14.031211158679739</v>
      </c>
      <c r="Q224" s="3">
        <v>13.148283418553703</v>
      </c>
      <c r="R224" s="3">
        <v>13.890824622531952</v>
      </c>
      <c r="S224" s="3">
        <v>11.989358988375059</v>
      </c>
    </row>
    <row r="225" spans="1:19" x14ac:dyDescent="0.35">
      <c r="A225" s="11" t="s">
        <v>20</v>
      </c>
      <c r="B225" s="3">
        <v>25374</v>
      </c>
      <c r="C225" s="3">
        <v>9809</v>
      </c>
      <c r="D225" s="3">
        <v>10032</v>
      </c>
      <c r="E225" s="3">
        <v>171</v>
      </c>
      <c r="F225" s="3">
        <v>45386</v>
      </c>
      <c r="G225" s="3">
        <v>8190</v>
      </c>
      <c r="H225" s="3">
        <v>53576</v>
      </c>
      <c r="I225" s="3">
        <v>156224</v>
      </c>
      <c r="J225" s="14"/>
      <c r="K225" s="11" t="s">
        <v>20</v>
      </c>
      <c r="L225" s="3">
        <v>12.69319594954699</v>
      </c>
      <c r="M225" s="3">
        <v>18.940220686310184</v>
      </c>
      <c r="N225" s="3">
        <v>14.92725398098294</v>
      </c>
      <c r="O225" s="3">
        <v>27.611940298507463</v>
      </c>
      <c r="P225" s="3">
        <v>14.535910765658926</v>
      </c>
      <c r="Q225" s="3">
        <v>12.716763005780351</v>
      </c>
      <c r="R225" s="3">
        <v>14.254030538258135</v>
      </c>
      <c r="S225" s="3">
        <v>10.899410804287641</v>
      </c>
    </row>
    <row r="226" spans="1:19" x14ac:dyDescent="0.35">
      <c r="A226" s="11" t="s">
        <v>21</v>
      </c>
      <c r="B226" s="3">
        <v>14146</v>
      </c>
      <c r="C226" s="3">
        <v>5197</v>
      </c>
      <c r="D226" s="3">
        <v>4915</v>
      </c>
      <c r="E226" s="3">
        <v>131</v>
      </c>
      <c r="F226" s="3">
        <v>24389</v>
      </c>
      <c r="G226" s="3">
        <v>5943</v>
      </c>
      <c r="H226" s="3">
        <v>30332</v>
      </c>
      <c r="I226" s="3">
        <v>104091</v>
      </c>
      <c r="K226" s="11" t="s">
        <v>75</v>
      </c>
      <c r="L226" s="3">
        <v>8.6565788463015565</v>
      </c>
      <c r="M226" s="3">
        <v>14.219780219780205</v>
      </c>
      <c r="N226" s="3">
        <v>10.375028070963396</v>
      </c>
      <c r="O226" s="3">
        <v>19.090909090909093</v>
      </c>
      <c r="P226" s="3">
        <v>10.197903488161941</v>
      </c>
      <c r="Q226" s="3">
        <v>12.471612414837253</v>
      </c>
      <c r="R226" s="3">
        <v>10.636124890574834</v>
      </c>
      <c r="S226" s="3">
        <v>8.3175508335240949</v>
      </c>
    </row>
    <row r="227" spans="1:19" x14ac:dyDescent="0.35">
      <c r="A227" s="15" t="s">
        <v>22</v>
      </c>
      <c r="B227" s="3">
        <v>17716</v>
      </c>
      <c r="C227" s="3">
        <v>5803</v>
      </c>
      <c r="D227" s="3">
        <v>6169</v>
      </c>
      <c r="E227" s="3">
        <v>125</v>
      </c>
      <c r="F227" s="3">
        <v>29813</v>
      </c>
      <c r="G227" s="3">
        <v>6381</v>
      </c>
      <c r="H227" s="3">
        <v>36194</v>
      </c>
      <c r="I227" s="3">
        <v>102585</v>
      </c>
      <c r="K227" s="15" t="s">
        <v>22</v>
      </c>
      <c r="L227" s="3">
        <v>8.5539215686274446</v>
      </c>
      <c r="M227" s="3">
        <v>18.889571809055525</v>
      </c>
      <c r="N227" s="3">
        <v>24.752275025278053</v>
      </c>
      <c r="O227" s="3">
        <v>32.978723404255305</v>
      </c>
      <c r="P227" s="3">
        <v>13.616615853658544</v>
      </c>
      <c r="Q227" s="3">
        <v>17.795827949049283</v>
      </c>
      <c r="R227" s="3">
        <v>14.331743374293211</v>
      </c>
      <c r="S227" s="3">
        <v>15.048168044231616</v>
      </c>
    </row>
    <row r="228" spans="1:19" x14ac:dyDescent="0.35">
      <c r="A228" s="15" t="s">
        <v>23</v>
      </c>
      <c r="B228" s="3">
        <v>9316</v>
      </c>
      <c r="C228" s="3">
        <v>4918</v>
      </c>
      <c r="D228" s="3">
        <v>5645</v>
      </c>
      <c r="E228" s="3">
        <v>75</v>
      </c>
      <c r="F228" s="3">
        <v>19954</v>
      </c>
      <c r="G228" s="3">
        <v>2600</v>
      </c>
      <c r="H228" s="3">
        <v>22554</v>
      </c>
      <c r="I228" s="3">
        <v>44009</v>
      </c>
      <c r="K228" s="15" t="s">
        <v>23</v>
      </c>
      <c r="L228" s="3">
        <v>13.140636385717769</v>
      </c>
      <c r="M228" s="3">
        <v>17.852863647256186</v>
      </c>
      <c r="N228" s="3">
        <v>14.063447161042646</v>
      </c>
      <c r="O228" s="3">
        <v>19.047619047619051</v>
      </c>
      <c r="P228" s="3">
        <v>14.553074229289862</v>
      </c>
      <c r="Q228" s="3">
        <v>15.761353517364213</v>
      </c>
      <c r="R228" s="3">
        <v>14.691075514874143</v>
      </c>
      <c r="S228" s="3">
        <v>14.663505380266287</v>
      </c>
    </row>
    <row r="229" spans="1:19" x14ac:dyDescent="0.35">
      <c r="A229" s="4" t="s">
        <v>24</v>
      </c>
      <c r="B229" s="3">
        <v>2225</v>
      </c>
      <c r="C229" s="3">
        <v>737</v>
      </c>
      <c r="D229" s="3">
        <v>620</v>
      </c>
      <c r="E229" s="3">
        <v>35</v>
      </c>
      <c r="F229" s="3">
        <v>3617</v>
      </c>
      <c r="G229" s="3">
        <v>888</v>
      </c>
      <c r="H229" s="3">
        <v>4505</v>
      </c>
      <c r="I229" s="3">
        <v>22287</v>
      </c>
      <c r="K229" s="4" t="s">
        <v>24</v>
      </c>
      <c r="L229" s="3">
        <v>-57.731762917933132</v>
      </c>
      <c r="M229" s="3">
        <v>-50.370370370370374</v>
      </c>
      <c r="N229" s="3">
        <v>-60.332693538067815</v>
      </c>
      <c r="O229" s="3">
        <v>45.833333333333314</v>
      </c>
      <c r="P229" s="3">
        <v>-56.60988483685221</v>
      </c>
      <c r="Q229" s="3">
        <v>-45.45454545454546</v>
      </c>
      <c r="R229" s="3">
        <v>-54.787234042553187</v>
      </c>
      <c r="S229" s="3">
        <v>-42.668621700879761</v>
      </c>
    </row>
    <row r="230" spans="1:19" x14ac:dyDescent="0.35">
      <c r="B230" s="3"/>
      <c r="C230" s="3"/>
      <c r="D230" s="3"/>
      <c r="E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35">
      <c r="A231" s="20" t="s">
        <v>25</v>
      </c>
      <c r="B231" s="17">
        <v>42496</v>
      </c>
      <c r="C231" s="17">
        <v>16336</v>
      </c>
      <c r="D231" s="17">
        <v>16628</v>
      </c>
      <c r="E231" s="17">
        <v>320</v>
      </c>
      <c r="F231" s="17">
        <v>77713</v>
      </c>
      <c r="G231" s="17">
        <v>16076</v>
      </c>
      <c r="H231" s="17">
        <v>93789</v>
      </c>
      <c r="I231" s="17">
        <v>292409</v>
      </c>
      <c r="J231" s="18"/>
      <c r="K231" s="35" t="s">
        <v>25</v>
      </c>
      <c r="L231" s="17">
        <v>11.69636755506491</v>
      </c>
      <c r="M231" s="17">
        <v>17.643669883335747</v>
      </c>
      <c r="N231" s="17">
        <v>13.952850877192986</v>
      </c>
      <c r="O231" s="17">
        <v>25.490196078431367</v>
      </c>
      <c r="P231" s="17">
        <v>16.373410802797281</v>
      </c>
      <c r="Q231" s="17">
        <v>13.362950426627179</v>
      </c>
      <c r="R231" s="17">
        <v>15.846096837944671</v>
      </c>
      <c r="S231" s="17">
        <v>10.636518764874367</v>
      </c>
    </row>
    <row r="232" spans="1:19" x14ac:dyDescent="0.35">
      <c r="A232" s="34" t="s">
        <v>77</v>
      </c>
      <c r="B232" s="17">
        <v>40532</v>
      </c>
      <c r="C232" s="17">
        <v>15393</v>
      </c>
      <c r="D232" s="17">
        <v>15394</v>
      </c>
      <c r="E232" s="17">
        <v>302</v>
      </c>
      <c r="F232" s="17">
        <v>73554</v>
      </c>
      <c r="G232" s="17">
        <v>14708</v>
      </c>
      <c r="H232" s="17">
        <v>88262</v>
      </c>
      <c r="I232" s="17">
        <v>267792</v>
      </c>
      <c r="K232" s="36" t="s">
        <v>67</v>
      </c>
      <c r="L232" s="17">
        <v>11.963757907240137</v>
      </c>
      <c r="M232" s="17">
        <v>18.435023466953908</v>
      </c>
      <c r="N232" s="17">
        <v>15.164210368818743</v>
      </c>
      <c r="O232" s="17">
        <v>26.890756302520998</v>
      </c>
      <c r="P232" s="17">
        <v>17.118608983647277</v>
      </c>
      <c r="Q232" s="17">
        <v>14.709093745125571</v>
      </c>
      <c r="R232" s="17">
        <v>16.710082644628102</v>
      </c>
      <c r="S232" s="17">
        <v>12.38778722064842</v>
      </c>
    </row>
    <row r="233" spans="1:19" x14ac:dyDescent="0.35">
      <c r="A233" s="19" t="s">
        <v>26</v>
      </c>
      <c r="B233" s="17">
        <v>1964</v>
      </c>
      <c r="C233" s="17">
        <v>943</v>
      </c>
      <c r="D233" s="17">
        <v>1234</v>
      </c>
      <c r="E233" s="17">
        <v>18</v>
      </c>
      <c r="F233" s="17">
        <v>4159</v>
      </c>
      <c r="G233" s="17">
        <v>1368</v>
      </c>
      <c r="H233" s="17">
        <v>5527</v>
      </c>
      <c r="I233" s="17">
        <v>24617</v>
      </c>
      <c r="K233" s="37" t="s">
        <v>69</v>
      </c>
      <c r="L233" s="17">
        <v>6.4498644986449989</v>
      </c>
      <c r="M233" s="17">
        <v>6.0742407199100086</v>
      </c>
      <c r="N233" s="17">
        <v>0.73469387755102389</v>
      </c>
      <c r="O233" s="17">
        <v>5.8823529411764781</v>
      </c>
      <c r="P233" s="17">
        <v>4.6026156941649816</v>
      </c>
      <c r="Q233" s="17">
        <v>0.66225165562914867</v>
      </c>
      <c r="R233" s="17">
        <v>3.5988753514526621</v>
      </c>
      <c r="S233" s="17">
        <v>-5.3992775343939741</v>
      </c>
    </row>
    <row r="234" spans="1:19" x14ac:dyDescent="0.35">
      <c r="A234" s="20" t="s">
        <v>71</v>
      </c>
      <c r="B234" s="17"/>
      <c r="C234" s="17"/>
      <c r="D234" s="17"/>
      <c r="E234" s="17"/>
      <c r="F234" s="17"/>
      <c r="G234" s="17"/>
      <c r="H234" s="17"/>
      <c r="I234" s="17"/>
      <c r="K234" s="26"/>
      <c r="L234" s="7"/>
      <c r="M234" s="7"/>
      <c r="N234" s="7"/>
      <c r="O234" s="7"/>
      <c r="P234" s="7"/>
      <c r="Q234" s="7"/>
      <c r="R234" s="7"/>
      <c r="S234" s="8"/>
    </row>
    <row r="235" spans="1:19" x14ac:dyDescent="0.35">
      <c r="A235" s="20" t="s">
        <v>27</v>
      </c>
      <c r="B235" s="21">
        <v>4.6216114457831328</v>
      </c>
      <c r="C235" s="21">
        <v>5.7725269343780603</v>
      </c>
      <c r="D235" s="21">
        <v>7.4212172239595864</v>
      </c>
      <c r="E235" s="21">
        <v>5.625</v>
      </c>
      <c r="F235" s="21">
        <v>5.3517429516297144</v>
      </c>
      <c r="G235" s="21">
        <v>8.5095794973874099</v>
      </c>
      <c r="H235" s="21">
        <v>5.8930151723549669</v>
      </c>
      <c r="I235" s="21">
        <v>8.4186875232978462</v>
      </c>
      <c r="K235" s="4"/>
      <c r="L235" s="3"/>
      <c r="M235" s="3"/>
      <c r="N235" s="3"/>
      <c r="O235" s="3"/>
      <c r="P235" s="3"/>
      <c r="Q235" s="3"/>
      <c r="R235" s="3"/>
      <c r="S235" s="3"/>
    </row>
    <row r="238" spans="1:19" x14ac:dyDescent="0.35">
      <c r="K238" s="5" t="s">
        <v>10</v>
      </c>
      <c r="L238" s="7"/>
      <c r="M238" s="7"/>
    </row>
    <row r="239" spans="1:19" x14ac:dyDescent="0.35">
      <c r="A239" s="26" t="s">
        <v>112</v>
      </c>
      <c r="B239" s="13" t="s">
        <v>2</v>
      </c>
      <c r="C239" s="13" t="s">
        <v>3</v>
      </c>
      <c r="D239" s="13" t="s">
        <v>4</v>
      </c>
      <c r="E239" s="13" t="s">
        <v>5</v>
      </c>
      <c r="F239" s="13" t="s">
        <v>6</v>
      </c>
      <c r="G239" s="13" t="s">
        <v>7</v>
      </c>
      <c r="H239" s="13" t="s">
        <v>8</v>
      </c>
      <c r="I239" s="38" t="s">
        <v>9</v>
      </c>
      <c r="K239" s="6" t="s">
        <v>92</v>
      </c>
      <c r="L239" s="3" t="s">
        <v>2</v>
      </c>
      <c r="M239" s="3" t="s">
        <v>3</v>
      </c>
      <c r="N239" s="4" t="s">
        <v>4</v>
      </c>
      <c r="O239" s="4" t="s">
        <v>5</v>
      </c>
      <c r="P239" s="4" t="s">
        <v>6</v>
      </c>
      <c r="Q239" s="4" t="s">
        <v>7</v>
      </c>
      <c r="R239" s="4" t="s">
        <v>8</v>
      </c>
      <c r="S239" s="4" t="s">
        <v>9</v>
      </c>
    </row>
    <row r="240" spans="1:19" x14ac:dyDescent="0.35">
      <c r="A240" s="4" t="s">
        <v>11</v>
      </c>
      <c r="B240" s="3">
        <v>359047</v>
      </c>
      <c r="C240" s="3">
        <v>159621</v>
      </c>
      <c r="D240" s="3">
        <v>131401</v>
      </c>
      <c r="E240" s="3">
        <v>4740</v>
      </c>
      <c r="F240" s="3">
        <v>654809</v>
      </c>
      <c r="G240" s="3">
        <v>170572</v>
      </c>
      <c r="H240" s="3">
        <v>825381</v>
      </c>
      <c r="I240" s="3">
        <v>2681104</v>
      </c>
      <c r="K240" s="4" t="s">
        <v>13</v>
      </c>
      <c r="L240" s="10">
        <v>0.90000000000000036</v>
      </c>
      <c r="M240" s="10">
        <v>1.0999999999999996</v>
      </c>
      <c r="N240" s="10">
        <v>1.0999999999999996</v>
      </c>
      <c r="O240" s="10">
        <v>1.5</v>
      </c>
      <c r="P240" s="10">
        <v>1.0180926913032629</v>
      </c>
      <c r="Q240" s="10">
        <v>0.79267063888991451</v>
      </c>
      <c r="R240" s="10">
        <v>0.97416868689148117</v>
      </c>
      <c r="S240" s="10">
        <v>0.80000000000000071</v>
      </c>
    </row>
    <row r="241" spans="1:19" x14ac:dyDescent="0.35">
      <c r="A241" s="4" t="s">
        <v>12</v>
      </c>
      <c r="B241" s="23">
        <v>12.5</v>
      </c>
      <c r="C241" s="23">
        <v>10.9</v>
      </c>
      <c r="D241" s="23">
        <v>13.5</v>
      </c>
      <c r="E241" s="23">
        <v>7.4</v>
      </c>
      <c r="F241" s="23">
        <v>12.291981325852271</v>
      </c>
      <c r="G241" s="23">
        <v>10.20624721525221</v>
      </c>
      <c r="H241" s="23">
        <v>11.860946641611571</v>
      </c>
      <c r="I241" s="23">
        <v>12</v>
      </c>
      <c r="K241" s="5" t="s">
        <v>15</v>
      </c>
      <c r="L241" s="3"/>
      <c r="M241" s="3"/>
    </row>
    <row r="242" spans="1:19" x14ac:dyDescent="0.35">
      <c r="A242" s="4" t="s">
        <v>14</v>
      </c>
      <c r="B242" s="3">
        <v>45037</v>
      </c>
      <c r="C242" s="3">
        <v>17334</v>
      </c>
      <c r="D242" s="3">
        <v>17767</v>
      </c>
      <c r="E242" s="3">
        <v>351</v>
      </c>
      <c r="F242" s="3">
        <v>80489</v>
      </c>
      <c r="G242" s="3">
        <v>17409</v>
      </c>
      <c r="H242" s="3">
        <v>97898</v>
      </c>
      <c r="I242" s="3">
        <v>321654</v>
      </c>
      <c r="K242" s="4" t="s">
        <v>14</v>
      </c>
      <c r="L242" s="3">
        <v>10.352347348818981</v>
      </c>
      <c r="M242" s="3">
        <v>14.483851793144439</v>
      </c>
      <c r="N242" s="3">
        <v>11.60175879396985</v>
      </c>
      <c r="O242" s="3">
        <v>25.357142857142861</v>
      </c>
      <c r="P242" s="3">
        <v>11.553227170041438</v>
      </c>
      <c r="Q242" s="3">
        <v>9.9677847261701658</v>
      </c>
      <c r="R242" s="3">
        <v>11.267957810510993</v>
      </c>
      <c r="S242" s="3">
        <v>8.0652314142880073</v>
      </c>
    </row>
    <row r="243" spans="1:19" x14ac:dyDescent="0.35">
      <c r="A243" s="11" t="s">
        <v>16</v>
      </c>
      <c r="B243" s="3">
        <v>25014</v>
      </c>
      <c r="C243" s="3">
        <v>9383</v>
      </c>
      <c r="D243" s="3">
        <v>10191</v>
      </c>
      <c r="E243" s="3">
        <v>187</v>
      </c>
      <c r="F243" s="3">
        <v>44775</v>
      </c>
      <c r="G243" s="3">
        <v>10040</v>
      </c>
      <c r="H243" s="3">
        <v>54815</v>
      </c>
      <c r="I243" s="3">
        <v>189534</v>
      </c>
      <c r="K243" s="11" t="s">
        <v>16</v>
      </c>
      <c r="L243" s="3">
        <v>9.6528143082588116</v>
      </c>
      <c r="M243" s="3">
        <v>13.007346742141394</v>
      </c>
      <c r="N243" s="3">
        <v>10.928485903994783</v>
      </c>
      <c r="O243" s="3">
        <v>19.108280254777071</v>
      </c>
      <c r="P243" s="3">
        <v>10.667589411503002</v>
      </c>
      <c r="Q243" s="3">
        <v>7.7484438720755549</v>
      </c>
      <c r="R243" s="3">
        <v>10.121140285674102</v>
      </c>
      <c r="S243" s="3">
        <v>5.9008900783917113</v>
      </c>
    </row>
    <row r="244" spans="1:19" x14ac:dyDescent="0.35">
      <c r="A244" s="11" t="s">
        <v>17</v>
      </c>
      <c r="B244" s="3">
        <v>20019</v>
      </c>
      <c r="C244" s="3">
        <v>7944</v>
      </c>
      <c r="D244" s="3">
        <v>7571</v>
      </c>
      <c r="E244" s="3">
        <v>164</v>
      </c>
      <c r="F244" s="3">
        <v>35698</v>
      </c>
      <c r="G244" s="3">
        <v>7366</v>
      </c>
      <c r="H244" s="3">
        <v>43064</v>
      </c>
      <c r="I244" s="3">
        <v>132027</v>
      </c>
      <c r="K244" s="11" t="s">
        <v>17</v>
      </c>
      <c r="L244" s="3">
        <v>11.216666666666669</v>
      </c>
      <c r="M244" s="3">
        <v>16.174319976601353</v>
      </c>
      <c r="N244" s="3">
        <v>12.446160701024795</v>
      </c>
      <c r="O244" s="3">
        <v>33.333333333333314</v>
      </c>
      <c r="P244" s="3">
        <v>12.633305988515175</v>
      </c>
      <c r="Q244" s="3">
        <v>13.096883156763411</v>
      </c>
      <c r="R244" s="3">
        <v>12.712330201272025</v>
      </c>
      <c r="S244" s="3">
        <v>11.250895302296186</v>
      </c>
    </row>
    <row r="245" spans="1:19" x14ac:dyDescent="0.35">
      <c r="A245" s="11" t="s">
        <v>18</v>
      </c>
      <c r="B245" s="3">
        <v>3340</v>
      </c>
      <c r="C245" s="3">
        <v>1465</v>
      </c>
      <c r="D245" s="3">
        <v>1872</v>
      </c>
      <c r="E245" s="3">
        <v>33</v>
      </c>
      <c r="F245" s="3">
        <v>6710</v>
      </c>
      <c r="G245" s="3">
        <v>2186</v>
      </c>
      <c r="H245" s="3">
        <v>8896</v>
      </c>
      <c r="I245" s="3">
        <v>37491</v>
      </c>
      <c r="K245" s="11" t="s">
        <v>18</v>
      </c>
      <c r="L245" s="3">
        <v>17.316473480857056</v>
      </c>
      <c r="M245" s="3">
        <v>16.733067729083672</v>
      </c>
      <c r="N245" s="3">
        <v>14.355528405620049</v>
      </c>
      <c r="O245" s="3">
        <v>135.71428571428572</v>
      </c>
      <c r="P245" s="3">
        <v>16.634799235181646</v>
      </c>
      <c r="Q245" s="3">
        <v>14.510214772132016</v>
      </c>
      <c r="R245" s="3">
        <v>16.105455494648922</v>
      </c>
      <c r="S245" s="3">
        <v>12.302300503235088</v>
      </c>
    </row>
    <row r="246" spans="1:19" x14ac:dyDescent="0.35">
      <c r="A246" s="13" t="s">
        <v>19</v>
      </c>
      <c r="B246" s="14">
        <v>4797</v>
      </c>
      <c r="C246" s="14">
        <v>1915</v>
      </c>
      <c r="D246" s="14">
        <v>2106</v>
      </c>
      <c r="E246" s="3">
        <v>35</v>
      </c>
      <c r="F246" s="3">
        <v>8853</v>
      </c>
      <c r="G246" s="3">
        <v>1687</v>
      </c>
      <c r="H246" s="3">
        <v>10540</v>
      </c>
      <c r="I246" s="3">
        <v>34107</v>
      </c>
      <c r="K246" s="13" t="s">
        <v>19</v>
      </c>
      <c r="L246" s="3">
        <v>8.8742623694961367</v>
      </c>
      <c r="M246" s="3">
        <v>16.272009714632674</v>
      </c>
      <c r="N246" s="3">
        <v>8.3890890375707556</v>
      </c>
      <c r="O246" s="3">
        <v>75</v>
      </c>
      <c r="P246" s="3">
        <v>10.441616766467064</v>
      </c>
      <c r="Q246" s="3">
        <v>10.405759162303667</v>
      </c>
      <c r="R246" s="3">
        <v>10.435875943000838</v>
      </c>
      <c r="S246" s="3">
        <v>8.8498117061339059</v>
      </c>
    </row>
    <row r="247" spans="1:19" x14ac:dyDescent="0.35">
      <c r="A247" s="11" t="s">
        <v>20</v>
      </c>
      <c r="B247" s="3">
        <v>26974</v>
      </c>
      <c r="C247" s="3">
        <v>10409</v>
      </c>
      <c r="D247" s="3">
        <v>10719</v>
      </c>
      <c r="E247" s="3">
        <v>184</v>
      </c>
      <c r="F247" s="3">
        <v>48286</v>
      </c>
      <c r="G247" s="14">
        <v>8925</v>
      </c>
      <c r="H247" s="3">
        <v>57211</v>
      </c>
      <c r="I247" s="3">
        <v>172682</v>
      </c>
      <c r="K247" s="11" t="s">
        <v>20</v>
      </c>
      <c r="L247" s="3">
        <v>10.341160107993133</v>
      </c>
      <c r="M247" s="3">
        <v>14.838923212709631</v>
      </c>
      <c r="N247" s="3">
        <v>11.621368322399235</v>
      </c>
      <c r="O247" s="3">
        <v>26.027397260273972</v>
      </c>
      <c r="P247" s="3">
        <v>11.620703206269226</v>
      </c>
      <c r="Q247" s="3">
        <v>8.8812980358667915</v>
      </c>
      <c r="R247" s="3">
        <v>11.184312810945272</v>
      </c>
      <c r="S247" s="3">
        <v>7.9829410440481325</v>
      </c>
    </row>
    <row r="248" spans="1:19" x14ac:dyDescent="0.35">
      <c r="A248" s="11" t="s">
        <v>21</v>
      </c>
      <c r="B248" s="3">
        <v>14723</v>
      </c>
      <c r="C248" s="3">
        <v>5460</v>
      </c>
      <c r="D248" s="3">
        <v>5176</v>
      </c>
      <c r="E248" s="3">
        <v>134</v>
      </c>
      <c r="F248" s="3">
        <v>25493</v>
      </c>
      <c r="G248" s="3">
        <v>6298</v>
      </c>
      <c r="H248" s="3">
        <v>31791</v>
      </c>
      <c r="I248" s="3">
        <v>111481</v>
      </c>
      <c r="K248" s="11" t="s">
        <v>75</v>
      </c>
      <c r="L248" s="3">
        <v>8.9059841704268052</v>
      </c>
      <c r="M248" s="3">
        <v>13.231024471173797</v>
      </c>
      <c r="N248" s="3">
        <v>10.598290598290603</v>
      </c>
      <c r="O248" s="3">
        <v>11.666666666666671</v>
      </c>
      <c r="P248" s="3">
        <v>10.163778574823908</v>
      </c>
      <c r="Q248" s="3">
        <v>10.008733624454152</v>
      </c>
      <c r="R248" s="3">
        <v>10.133028476408228</v>
      </c>
      <c r="S248" s="3">
        <v>6.8357802736995552</v>
      </c>
    </row>
    <row r="249" spans="1:19" x14ac:dyDescent="0.35">
      <c r="A249" s="15" t="s">
        <v>22</v>
      </c>
      <c r="B249" s="3">
        <v>18688</v>
      </c>
      <c r="C249" s="3">
        <v>6263</v>
      </c>
      <c r="D249" s="3">
        <v>6539</v>
      </c>
      <c r="E249" s="3">
        <v>129</v>
      </c>
      <c r="F249" s="3">
        <v>31619</v>
      </c>
      <c r="G249" s="3">
        <v>6789</v>
      </c>
      <c r="H249" s="3">
        <v>38408</v>
      </c>
      <c r="I249" s="3">
        <v>109597</v>
      </c>
      <c r="K249" s="15" t="s">
        <v>22</v>
      </c>
      <c r="L249" s="3">
        <v>13.798562903422223</v>
      </c>
      <c r="M249" s="3">
        <v>27.270879902458844</v>
      </c>
      <c r="N249" s="3">
        <v>29.510794216676572</v>
      </c>
      <c r="O249" s="3">
        <v>30.303030303030312</v>
      </c>
      <c r="P249" s="3">
        <v>19.357517647502931</v>
      </c>
      <c r="Q249" s="3">
        <v>23.932092004381161</v>
      </c>
      <c r="R249" s="3">
        <v>20.141386968625866</v>
      </c>
      <c r="S249" s="3">
        <v>20.957310612749438</v>
      </c>
    </row>
    <row r="250" spans="1:19" x14ac:dyDescent="0.35">
      <c r="A250" s="15" t="s">
        <v>23</v>
      </c>
      <c r="B250" s="3">
        <v>10041</v>
      </c>
      <c r="C250" s="3">
        <v>5210</v>
      </c>
      <c r="D250" s="3">
        <v>6065</v>
      </c>
      <c r="E250" s="3">
        <v>86</v>
      </c>
      <c r="F250" s="3">
        <v>21402</v>
      </c>
      <c r="G250" s="3">
        <v>2859</v>
      </c>
      <c r="H250" s="3">
        <v>24261</v>
      </c>
      <c r="I250" s="3">
        <v>49652</v>
      </c>
      <c r="K250" s="15" t="s">
        <v>23</v>
      </c>
      <c r="L250" s="3">
        <v>10.48635563380283</v>
      </c>
      <c r="M250" s="3">
        <v>10.85106382978725</v>
      </c>
      <c r="N250" s="3">
        <v>10.453469313421976</v>
      </c>
      <c r="O250" s="3">
        <v>34.375</v>
      </c>
      <c r="P250" s="3">
        <v>10.64467766116941</v>
      </c>
      <c r="Q250" s="3">
        <v>9.5402298850574709</v>
      </c>
      <c r="R250" s="3">
        <v>10.513369471142894</v>
      </c>
      <c r="S250" s="3">
        <v>12.704573828169345</v>
      </c>
    </row>
    <row r="251" spans="1:19" x14ac:dyDescent="0.35">
      <c r="A251" s="4" t="s">
        <v>24</v>
      </c>
      <c r="B251" s="3">
        <v>2520</v>
      </c>
      <c r="C251" s="3">
        <v>599</v>
      </c>
      <c r="D251" s="3">
        <v>545</v>
      </c>
      <c r="E251" s="3">
        <v>29</v>
      </c>
      <c r="F251" s="3">
        <v>3693</v>
      </c>
      <c r="G251" s="3">
        <v>766</v>
      </c>
      <c r="H251" s="3">
        <v>4459</v>
      </c>
      <c r="I251" s="3">
        <v>23682</v>
      </c>
      <c r="K251" s="4" t="s">
        <v>24</v>
      </c>
      <c r="L251" s="3">
        <v>-52.497643732327994</v>
      </c>
      <c r="M251" s="3">
        <v>-53.348909657320867</v>
      </c>
      <c r="N251" s="3">
        <v>-74.954044117647058</v>
      </c>
      <c r="O251" s="3">
        <v>11.538461538461547</v>
      </c>
      <c r="P251" s="3">
        <v>-57.991127289273123</v>
      </c>
      <c r="Q251" s="3">
        <v>-54.70136014192785</v>
      </c>
      <c r="R251" s="3">
        <v>-57.460408319023088</v>
      </c>
      <c r="S251" s="3">
        <v>-47.249075600302938</v>
      </c>
    </row>
    <row r="252" spans="1:19" x14ac:dyDescent="0.35">
      <c r="B252" s="3"/>
      <c r="C252" s="3"/>
      <c r="D252" s="3"/>
      <c r="E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35">
      <c r="A253" s="20" t="s">
        <v>25</v>
      </c>
      <c r="B253" s="17">
        <v>45037</v>
      </c>
      <c r="C253" s="17">
        <v>17334</v>
      </c>
      <c r="D253" s="17">
        <v>17767</v>
      </c>
      <c r="E253" s="17">
        <v>351</v>
      </c>
      <c r="F253" s="17">
        <v>80489</v>
      </c>
      <c r="G253" s="17">
        <v>17409</v>
      </c>
      <c r="H253" s="17">
        <v>97898</v>
      </c>
      <c r="I253" s="17">
        <v>321654</v>
      </c>
      <c r="K253" s="35" t="s">
        <v>25</v>
      </c>
      <c r="L253" s="17">
        <v>10.352347348818981</v>
      </c>
      <c r="M253" s="17">
        <v>14.483851793144439</v>
      </c>
      <c r="N253" s="17">
        <v>11.60175879396985</v>
      </c>
      <c r="O253" s="17">
        <v>25.357142857142861</v>
      </c>
      <c r="P253" s="17">
        <v>11.553227170041438</v>
      </c>
      <c r="Q253" s="17">
        <v>9.9677847261701658</v>
      </c>
      <c r="R253" s="17">
        <v>11.267957810510993</v>
      </c>
      <c r="S253" s="17">
        <v>8.0652314142880073</v>
      </c>
    </row>
    <row r="254" spans="1:19" x14ac:dyDescent="0.35">
      <c r="A254" s="34" t="s">
        <v>77</v>
      </c>
      <c r="B254" s="17">
        <v>42517</v>
      </c>
      <c r="C254" s="17">
        <v>16147</v>
      </c>
      <c r="D254" s="17">
        <v>16164</v>
      </c>
      <c r="E254" s="17">
        <v>328</v>
      </c>
      <c r="F254" s="17">
        <v>75156</v>
      </c>
      <c r="G254" s="17">
        <v>15571</v>
      </c>
      <c r="H254" s="17">
        <v>90727</v>
      </c>
      <c r="I254" s="17">
        <v>286636</v>
      </c>
      <c r="K254" s="36" t="s">
        <v>67</v>
      </c>
      <c r="L254" s="17">
        <v>11.408956318947673</v>
      </c>
      <c r="M254" s="17">
        <v>16.483912855287826</v>
      </c>
      <c r="N254" s="17">
        <v>13.694872335935855</v>
      </c>
      <c r="O254" s="17">
        <v>29.644268774703562</v>
      </c>
      <c r="P254" s="17">
        <v>13.025039476652395</v>
      </c>
      <c r="Q254" s="17">
        <v>13.632051375611184</v>
      </c>
      <c r="R254" s="17">
        <v>13.128756328087988</v>
      </c>
      <c r="S254" s="17">
        <v>11.069950555667504</v>
      </c>
    </row>
    <row r="255" spans="1:19" x14ac:dyDescent="0.35">
      <c r="A255" s="19" t="s">
        <v>26</v>
      </c>
      <c r="B255" s="17">
        <v>2520</v>
      </c>
      <c r="C255" s="17">
        <v>1187</v>
      </c>
      <c r="D255" s="17">
        <v>1603</v>
      </c>
      <c r="E255" s="17">
        <v>23</v>
      </c>
      <c r="F255" s="17">
        <v>5333</v>
      </c>
      <c r="G255" s="17">
        <v>1838</v>
      </c>
      <c r="H255" s="17">
        <v>7171</v>
      </c>
      <c r="I255" s="17">
        <v>35018</v>
      </c>
      <c r="K255" s="37" t="s">
        <v>69</v>
      </c>
      <c r="L255" s="17">
        <v>-4.8697621744054373</v>
      </c>
      <c r="M255" s="17">
        <v>-7.1931196247067959</v>
      </c>
      <c r="N255" s="17">
        <v>-5.8719906048150392</v>
      </c>
      <c r="O255" s="17">
        <v>-14.81481481481481</v>
      </c>
      <c r="P255" s="17">
        <v>-5.7440791799222382</v>
      </c>
      <c r="Q255" s="17">
        <v>-13.627819548872182</v>
      </c>
      <c r="R255" s="17">
        <v>-7.8987927048548556</v>
      </c>
      <c r="S255" s="17">
        <v>-11.526023244062657</v>
      </c>
    </row>
    <row r="256" spans="1:19" x14ac:dyDescent="0.35">
      <c r="A256" s="20" t="s">
        <v>71</v>
      </c>
      <c r="B256" s="17"/>
      <c r="C256" s="17"/>
      <c r="D256" s="17"/>
      <c r="E256" s="17"/>
      <c r="F256" s="17"/>
      <c r="G256" s="17"/>
      <c r="H256" s="17"/>
      <c r="I256" s="17"/>
    </row>
    <row r="257" spans="1:19" x14ac:dyDescent="0.35">
      <c r="A257" s="20" t="s">
        <v>27</v>
      </c>
      <c r="B257" s="21">
        <v>5.5953993383218243</v>
      </c>
      <c r="C257" s="21">
        <v>6.847813545632861</v>
      </c>
      <c r="D257" s="21">
        <v>9.0223447965328987</v>
      </c>
      <c r="E257" s="21">
        <v>6.5527065527065522</v>
      </c>
      <c r="F257" s="21">
        <v>6.6257501024984773</v>
      </c>
      <c r="G257" s="21">
        <v>10.557757481762307</v>
      </c>
      <c r="H257" s="21">
        <v>7.3249708880671713</v>
      </c>
      <c r="I257" s="21">
        <v>10.886853575581215</v>
      </c>
    </row>
    <row r="259" spans="1:19" x14ac:dyDescent="0.35">
      <c r="K259" s="31" t="s">
        <v>10</v>
      </c>
    </row>
    <row r="260" spans="1:19" x14ac:dyDescent="0.35">
      <c r="A260" s="30" t="s">
        <v>78</v>
      </c>
      <c r="B260" t="s">
        <v>2</v>
      </c>
      <c r="C260" t="s">
        <v>3</v>
      </c>
      <c r="D260" t="s">
        <v>4</v>
      </c>
      <c r="E260" t="s">
        <v>5</v>
      </c>
      <c r="F260" t="s">
        <v>6</v>
      </c>
      <c r="G260" t="s">
        <v>7</v>
      </c>
      <c r="H260" t="s">
        <v>8</v>
      </c>
      <c r="I260" t="s">
        <v>9</v>
      </c>
      <c r="K260" s="30" t="s">
        <v>80</v>
      </c>
      <c r="L260" s="4" t="s">
        <v>2</v>
      </c>
      <c r="M260" s="4" t="s">
        <v>3</v>
      </c>
      <c r="N260" s="4" t="s">
        <v>4</v>
      </c>
      <c r="O260" s="4" t="s">
        <v>5</v>
      </c>
      <c r="P260" s="4" t="s">
        <v>6</v>
      </c>
      <c r="Q260" s="4" t="s">
        <v>7</v>
      </c>
      <c r="R260" s="4" t="s">
        <v>8</v>
      </c>
      <c r="S260" s="4" t="s">
        <v>9</v>
      </c>
    </row>
    <row r="261" spans="1:19" x14ac:dyDescent="0.35">
      <c r="A261" s="4" t="s">
        <v>79</v>
      </c>
      <c r="B261" s="3">
        <v>359047</v>
      </c>
      <c r="C261" s="3">
        <v>159621</v>
      </c>
      <c r="D261" s="3">
        <v>131401</v>
      </c>
      <c r="E261" s="3">
        <v>4740</v>
      </c>
      <c r="F261" s="3">
        <v>654809</v>
      </c>
      <c r="G261" s="3">
        <v>170572</v>
      </c>
      <c r="H261" s="3">
        <v>825381</v>
      </c>
      <c r="I261" s="3">
        <v>2681104</v>
      </c>
      <c r="K261" s="4" t="s">
        <v>13</v>
      </c>
      <c r="L261" s="10">
        <v>0.94030025362625658</v>
      </c>
      <c r="M261" s="10">
        <v>1.147656520887125</v>
      </c>
      <c r="N261" s="10">
        <v>1.5584725864746716</v>
      </c>
      <c r="O261" s="10">
        <v>1.1502725163811238</v>
      </c>
      <c r="P261" s="10">
        <v>1.1072708922779722</v>
      </c>
      <c r="Q261" s="10">
        <v>1.1259993661225263</v>
      </c>
      <c r="R261" s="10">
        <v>1.1141464624201216</v>
      </c>
      <c r="S261" s="10">
        <v>0.96719640972714949</v>
      </c>
    </row>
    <row r="262" spans="1:19" x14ac:dyDescent="0.35">
      <c r="A262" s="4" t="s">
        <v>12</v>
      </c>
      <c r="B262" s="23">
        <v>11.632437652080831</v>
      </c>
      <c r="C262" s="23">
        <v>9.9547475478372753</v>
      </c>
      <c r="D262" s="23">
        <v>12.520265700666913</v>
      </c>
      <c r="E262" s="23">
        <v>6.6454289732770748</v>
      </c>
      <c r="F262" s="23">
        <v>11.361799140410918</v>
      </c>
      <c r="G262" s="23">
        <v>9.2799033057399036</v>
      </c>
      <c r="H262" s="23">
        <v>10.931557668519146</v>
      </c>
      <c r="I262" s="23">
        <v>10.771988355045783</v>
      </c>
      <c r="K262" s="5" t="s">
        <v>15</v>
      </c>
      <c r="L262" s="3"/>
      <c r="M262" s="3"/>
      <c r="N262" s="3"/>
      <c r="O262" s="3"/>
      <c r="P262" s="3"/>
      <c r="Q262" s="3"/>
      <c r="R262" s="3"/>
      <c r="S262" s="3"/>
    </row>
    <row r="263" spans="1:19" x14ac:dyDescent="0.35">
      <c r="A263" s="4" t="s">
        <v>14</v>
      </c>
      <c r="B263" s="3">
        <v>41743.75</v>
      </c>
      <c r="C263" s="3">
        <v>15900.916666666666</v>
      </c>
      <c r="D263" s="3">
        <v>16439.083333333332</v>
      </c>
      <c r="E263" s="3">
        <v>314.33333333333331</v>
      </c>
      <c r="F263" s="3">
        <v>74398.083333333328</v>
      </c>
      <c r="G263" s="3">
        <v>15828.916666666666</v>
      </c>
      <c r="H263" s="3">
        <v>90227</v>
      </c>
      <c r="I263" s="3">
        <v>288871.91666666669</v>
      </c>
      <c r="K263" s="4" t="s">
        <v>14</v>
      </c>
      <c r="L263" s="3">
        <v>10.572635686977392</v>
      </c>
      <c r="M263" s="3">
        <v>17.426489593461909</v>
      </c>
      <c r="N263" s="3">
        <v>16.815002990412893</v>
      </c>
      <c r="O263" s="3">
        <v>19.594166138237171</v>
      </c>
      <c r="P263" s="3">
        <v>13.361454334904877</v>
      </c>
      <c r="Q263" s="3">
        <v>15.433513014202276</v>
      </c>
      <c r="R263" s="3">
        <v>13.71956727234533</v>
      </c>
      <c r="S263" s="3">
        <v>11.255562837517346</v>
      </c>
    </row>
    <row r="264" spans="1:19" x14ac:dyDescent="0.35">
      <c r="A264" s="4" t="s">
        <v>63</v>
      </c>
      <c r="B264" s="3">
        <v>23235.083333333332</v>
      </c>
      <c r="C264" s="3">
        <v>8569.9166666666661</v>
      </c>
      <c r="D264" s="3">
        <v>9330.5833333333339</v>
      </c>
      <c r="E264" s="3">
        <v>174.08333333333334</v>
      </c>
      <c r="F264" s="3">
        <v>41309.666666666664</v>
      </c>
      <c r="G264" s="3">
        <v>9125.4166666666661</v>
      </c>
      <c r="H264" s="3">
        <v>50435.083333333336</v>
      </c>
      <c r="I264" s="3">
        <v>169140.16666666666</v>
      </c>
      <c r="K264" s="4" t="s">
        <v>63</v>
      </c>
      <c r="L264" s="3">
        <v>11.507882549610855</v>
      </c>
      <c r="M264" s="3">
        <v>17.915701607540086</v>
      </c>
      <c r="N264" s="3">
        <v>19.902122464714836</v>
      </c>
      <c r="O264" s="3">
        <v>13.286334056399141</v>
      </c>
      <c r="P264" s="3">
        <v>14.620126431838258</v>
      </c>
      <c r="Q264" s="3">
        <v>17.746045741443623</v>
      </c>
      <c r="R264" s="3">
        <v>15.173353479724526</v>
      </c>
      <c r="S264" s="3">
        <v>12.037222057237344</v>
      </c>
    </row>
    <row r="265" spans="1:19" x14ac:dyDescent="0.35">
      <c r="A265" s="4" t="s">
        <v>17</v>
      </c>
      <c r="B265" s="3">
        <v>18507.833333333332</v>
      </c>
      <c r="C265" s="3">
        <v>7329.5</v>
      </c>
      <c r="D265" s="3">
        <v>7107.583333333333</v>
      </c>
      <c r="E265" s="3">
        <v>140.25</v>
      </c>
      <c r="F265" s="3">
        <v>33085.166666666664</v>
      </c>
      <c r="G265" s="3">
        <v>6703.083333333333</v>
      </c>
      <c r="H265" s="3">
        <v>39788.25</v>
      </c>
      <c r="I265" s="3">
        <v>119712.41666666667</v>
      </c>
      <c r="K265" s="4" t="s">
        <v>17</v>
      </c>
      <c r="L265" s="3">
        <v>9.4156132070824015</v>
      </c>
      <c r="M265" s="3">
        <v>16.835812964930923</v>
      </c>
      <c r="N265" s="3">
        <v>12.981679935356524</v>
      </c>
      <c r="O265" s="3">
        <v>28.473282442748086</v>
      </c>
      <c r="P265" s="3">
        <v>11.817339458068005</v>
      </c>
      <c r="Q265" s="3">
        <v>12.420684835779156</v>
      </c>
      <c r="R265" s="3">
        <v>11.918530377649049</v>
      </c>
      <c r="S265" s="3">
        <v>10.151960814383614</v>
      </c>
    </row>
    <row r="266" spans="1:19" x14ac:dyDescent="0.35">
      <c r="A266" s="4" t="s">
        <v>18</v>
      </c>
      <c r="B266" s="3">
        <v>3055.1666666666665</v>
      </c>
      <c r="C266" s="3">
        <v>1357.5</v>
      </c>
      <c r="D266" s="3">
        <v>1719.75</v>
      </c>
      <c r="E266" s="3">
        <v>21.75</v>
      </c>
      <c r="F266" s="3">
        <v>6154.166666666667</v>
      </c>
      <c r="G266" s="3">
        <v>1951.8333333333333</v>
      </c>
      <c r="H266" s="3">
        <v>8106</v>
      </c>
      <c r="I266" s="3">
        <v>32592.083333333332</v>
      </c>
      <c r="K266" s="4" t="s">
        <v>18</v>
      </c>
      <c r="L266" s="3">
        <v>17.325908858166912</v>
      </c>
      <c r="M266" s="3">
        <v>25.849814585908518</v>
      </c>
      <c r="N266" s="3">
        <v>25.904459764504907</v>
      </c>
      <c r="O266" s="3">
        <v>51.744186046511629</v>
      </c>
      <c r="P266" s="3">
        <v>21.55378158176282</v>
      </c>
      <c r="Q266" s="3">
        <v>22.327257533817303</v>
      </c>
      <c r="R266" s="3">
        <v>21.739130434782624</v>
      </c>
      <c r="S266" s="3">
        <v>18.394684264696963</v>
      </c>
    </row>
    <row r="267" spans="1:19" x14ac:dyDescent="0.35">
      <c r="A267" s="4" t="s">
        <v>19</v>
      </c>
      <c r="B267" s="3">
        <v>4417.833333333333</v>
      </c>
      <c r="C267" s="3">
        <v>1731</v>
      </c>
      <c r="D267" s="3">
        <v>1975.5</v>
      </c>
      <c r="E267" s="3">
        <v>28.75</v>
      </c>
      <c r="F267" s="3">
        <v>8153.083333333333</v>
      </c>
      <c r="G267" s="3">
        <v>1544.4166666666667</v>
      </c>
      <c r="H267" s="3">
        <v>9697.5</v>
      </c>
      <c r="I267" s="3">
        <v>30550</v>
      </c>
      <c r="K267" s="4" t="s">
        <v>19</v>
      </c>
      <c r="L267" s="3">
        <v>11.938344594594597</v>
      </c>
      <c r="M267" s="3">
        <v>22.066169124992669</v>
      </c>
      <c r="N267" s="3">
        <v>20.164233576642346</v>
      </c>
      <c r="O267" s="3">
        <v>34.765625</v>
      </c>
      <c r="P267" s="3">
        <v>15.974206090492046</v>
      </c>
      <c r="Q267" s="3">
        <v>15.600049900199608</v>
      </c>
      <c r="R267" s="3">
        <v>17.499166994820214</v>
      </c>
      <c r="S267" s="3">
        <v>13.288009888751546</v>
      </c>
    </row>
    <row r="268" spans="1:19" x14ac:dyDescent="0.35">
      <c r="A268" s="4" t="s">
        <v>20</v>
      </c>
      <c r="B268" s="3">
        <v>24878.916666666668</v>
      </c>
      <c r="C268" s="3">
        <v>9533.3333333333339</v>
      </c>
      <c r="D268" s="3">
        <v>9917.5833333333339</v>
      </c>
      <c r="E268" s="3">
        <v>171.58333333333334</v>
      </c>
      <c r="F268" s="3">
        <v>44501.416666666664</v>
      </c>
      <c r="G268" s="3">
        <v>8085.75</v>
      </c>
      <c r="H268" s="3">
        <v>52587.166666666664</v>
      </c>
      <c r="I268" s="3">
        <v>154894.41666666666</v>
      </c>
      <c r="K268" s="4" t="s">
        <v>20</v>
      </c>
      <c r="L268" s="3">
        <v>12.280879902818057</v>
      </c>
      <c r="M268" s="3">
        <v>18.868257811120003</v>
      </c>
      <c r="N268" s="3">
        <v>17.803513981687715</v>
      </c>
      <c r="O268" s="3">
        <v>23.812387251954291</v>
      </c>
      <c r="P268" s="3">
        <v>14.886343589589131</v>
      </c>
      <c r="Q268" s="3">
        <v>15.699414521302614</v>
      </c>
      <c r="R268" s="3">
        <v>15.010616291679185</v>
      </c>
      <c r="S268" s="3">
        <v>12.524661817543418</v>
      </c>
    </row>
    <row r="269" spans="1:19" x14ac:dyDescent="0.35">
      <c r="A269" s="4" t="s">
        <v>21</v>
      </c>
      <c r="B269" s="3">
        <v>13809.666666666666</v>
      </c>
      <c r="C269" s="3">
        <v>5010.083333333333</v>
      </c>
      <c r="D269" s="3">
        <v>4801.75</v>
      </c>
      <c r="E269" s="3">
        <v>121</v>
      </c>
      <c r="F269" s="3">
        <v>23742.5</v>
      </c>
      <c r="G269" s="3">
        <v>5791.333333333333</v>
      </c>
      <c r="H269" s="3">
        <v>29533.833333333332</v>
      </c>
      <c r="I269" s="3">
        <v>101385.41666666667</v>
      </c>
      <c r="K269" s="4" t="s">
        <v>21</v>
      </c>
      <c r="L269" s="3">
        <v>6.3052082598292287</v>
      </c>
      <c r="M269" s="3">
        <v>12.778330113114095</v>
      </c>
      <c r="N269" s="3">
        <v>11.978933867112346</v>
      </c>
      <c r="O269" s="3">
        <v>10.083396512509466</v>
      </c>
      <c r="P269" s="3">
        <v>8.7558975768402831</v>
      </c>
      <c r="Q269" s="3">
        <v>12.926341788401217</v>
      </c>
      <c r="R269" s="3">
        <v>9.5492298609329396</v>
      </c>
      <c r="S269" s="3">
        <v>7.3258108595680511</v>
      </c>
    </row>
    <row r="270" spans="1:19" x14ac:dyDescent="0.35">
      <c r="A270" s="4" t="s">
        <v>22</v>
      </c>
      <c r="B270" s="3">
        <v>17018.333333333332</v>
      </c>
      <c r="C270" s="3">
        <v>5371.583333333333</v>
      </c>
      <c r="D270" s="3">
        <v>5683.666666666667</v>
      </c>
      <c r="E270" s="3">
        <v>113.83333333333333</v>
      </c>
      <c r="F270" s="3">
        <v>28187.416666666668</v>
      </c>
      <c r="G270" s="3">
        <v>5956.5</v>
      </c>
      <c r="H270" s="3">
        <v>34143.916666666664</v>
      </c>
      <c r="I270" s="3">
        <v>96999.083333333328</v>
      </c>
      <c r="K270" s="4" t="s">
        <v>22</v>
      </c>
      <c r="L270" s="3">
        <v>4.9030435340952749</v>
      </c>
      <c r="M270" s="3">
        <v>8.042104557416053</v>
      </c>
      <c r="N270" s="3">
        <v>14.472734596599594</v>
      </c>
      <c r="O270" s="3">
        <v>22.182468694096585</v>
      </c>
      <c r="P270" s="3">
        <v>7.3687050645166323</v>
      </c>
      <c r="Q270" s="3">
        <v>12.921215185074004</v>
      </c>
      <c r="R270" s="3">
        <v>8.2976946296129768</v>
      </c>
      <c r="S270" s="3">
        <v>9.4675257378077333</v>
      </c>
    </row>
    <row r="271" spans="1:19" x14ac:dyDescent="0.35">
      <c r="A271" s="4" t="s">
        <v>64</v>
      </c>
      <c r="B271" s="3">
        <v>9304.5</v>
      </c>
      <c r="C271" s="3">
        <v>4948.166666666667</v>
      </c>
      <c r="D271" s="3">
        <v>5718.916666666667</v>
      </c>
      <c r="E271" s="3">
        <v>71.583333333333329</v>
      </c>
      <c r="F271" s="3">
        <v>20043.166666666668</v>
      </c>
      <c r="G271" s="3">
        <v>2623.5</v>
      </c>
      <c r="H271" s="3">
        <v>22666.666666666668</v>
      </c>
      <c r="I271" s="3">
        <v>44315</v>
      </c>
      <c r="K271" s="4" t="s">
        <v>23</v>
      </c>
      <c r="L271" s="3">
        <v>15.260501078754231</v>
      </c>
      <c r="M271" s="3">
        <v>20.122999737007149</v>
      </c>
      <c r="N271" s="3">
        <v>22.070830146391799</v>
      </c>
      <c r="O271" s="3">
        <v>22.190611664295858</v>
      </c>
      <c r="P271" s="3">
        <v>18.35117899460694</v>
      </c>
      <c r="Q271" s="3">
        <v>21.947629377130468</v>
      </c>
      <c r="R271" s="3">
        <v>18.756549074397483</v>
      </c>
      <c r="S271" s="3">
        <v>17.313814121867125</v>
      </c>
    </row>
    <row r="272" spans="1:19" x14ac:dyDescent="0.35">
      <c r="A272" s="4" t="s">
        <v>24</v>
      </c>
      <c r="B272" s="3">
        <v>4242.833333333333</v>
      </c>
      <c r="C272" s="3">
        <v>1261.6666666666667</v>
      </c>
      <c r="D272" s="3">
        <v>1500.25</v>
      </c>
      <c r="E272" s="3">
        <v>37.583333333333336</v>
      </c>
      <c r="F272" s="3">
        <v>7042.333333333333</v>
      </c>
      <c r="G272" s="3">
        <v>1600.8333333333333</v>
      </c>
      <c r="H272" s="3">
        <v>8643.1666666666661</v>
      </c>
      <c r="I272" s="3">
        <v>42101.916666666664</v>
      </c>
      <c r="K272" s="4" t="s">
        <v>24</v>
      </c>
      <c r="L272" s="3">
        <v>-50.176633492841702</v>
      </c>
      <c r="M272" s="3">
        <v>-49.345913212218541</v>
      </c>
      <c r="N272" s="3">
        <v>-45.304572383411809</v>
      </c>
      <c r="O272" s="3">
        <v>-37.011173184357538</v>
      </c>
      <c r="P272" s="3">
        <v>-49.002166448412588</v>
      </c>
      <c r="Q272" s="3">
        <v>-38.516195109461016</v>
      </c>
      <c r="R272" s="3">
        <v>-47.338705173315468</v>
      </c>
      <c r="S272" s="3">
        <v>-37.631794979415247</v>
      </c>
    </row>
    <row r="275" spans="1:1" x14ac:dyDescent="0.35">
      <c r="A275" s="39" t="s">
        <v>65</v>
      </c>
    </row>
    <row r="276" spans="1:1" x14ac:dyDescent="0.35">
      <c r="A276" s="11" t="s">
        <v>66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48F-C039-4190-9387-3E44E7A43CBE}">
  <dimension ref="A1:S167"/>
  <sheetViews>
    <sheetView tabSelected="1" topLeftCell="A147" workbookViewId="0">
      <selection activeCell="A149" sqref="A149"/>
    </sheetView>
  </sheetViews>
  <sheetFormatPr defaultRowHeight="14.5" x14ac:dyDescent="0.35"/>
  <cols>
    <col min="1" max="1" width="30.81640625" customWidth="1"/>
    <col min="4" max="4" width="10.26953125" customWidth="1"/>
    <col min="5" max="5" width="10.36328125" customWidth="1"/>
    <col min="6" max="6" width="11.1796875" customWidth="1"/>
    <col min="7" max="7" width="11" customWidth="1"/>
    <col min="8" max="8" width="13.453125" customWidth="1"/>
    <col min="9" max="9" width="9.36328125" customWidth="1"/>
    <col min="10" max="10" width="4.1796875" customWidth="1"/>
    <col min="11" max="11" width="26.453125" customWidth="1"/>
    <col min="15" max="15" width="10.1796875" customWidth="1"/>
    <col min="17" max="17" width="10.54296875" customWidth="1"/>
    <col min="18" max="18" width="12.90625" customWidth="1"/>
  </cols>
  <sheetData>
    <row r="1" spans="1:19" x14ac:dyDescent="0.35">
      <c r="A1" s="1" t="s">
        <v>96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93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6" t="s">
        <v>94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95</v>
      </c>
      <c r="B4" s="3">
        <v>364959</v>
      </c>
      <c r="C4" s="3">
        <v>164710</v>
      </c>
      <c r="D4" s="3">
        <v>133292</v>
      </c>
      <c r="E4" s="3">
        <v>4742</v>
      </c>
      <c r="F4" s="3">
        <v>667703</v>
      </c>
      <c r="G4" s="3">
        <v>172950</v>
      </c>
      <c r="H4" s="3">
        <v>840653</v>
      </c>
      <c r="I4" s="3">
        <v>2711733</v>
      </c>
      <c r="J4" s="9"/>
      <c r="K4" s="4" t="s">
        <v>13</v>
      </c>
      <c r="L4" s="10">
        <f>B5-'2024'!B5</f>
        <v>1.5</v>
      </c>
      <c r="M4" s="10">
        <f>C5-'2024'!C5</f>
        <v>1.5999999999999996</v>
      </c>
      <c r="N4" s="10">
        <f>D5-'2024'!D5</f>
        <v>1.7000000000000011</v>
      </c>
      <c r="O4" s="10">
        <f>E5-'2024'!E5</f>
        <v>1.7000000000000002</v>
      </c>
      <c r="P4" s="10">
        <f>F5-'2024'!F5</f>
        <v>1.5548760553003333</v>
      </c>
      <c r="Q4" s="10">
        <f>G5-'2024'!G5</f>
        <v>1.0835799145065952</v>
      </c>
      <c r="R4" s="10">
        <f>H5-'2024'!H5</f>
        <v>1.4595075279977827</v>
      </c>
      <c r="S4" s="10">
        <f>I5-'2024'!I5</f>
        <v>1.0999999999999996</v>
      </c>
    </row>
    <row r="5" spans="1:19" x14ac:dyDescent="0.35">
      <c r="A5" s="4" t="s">
        <v>12</v>
      </c>
      <c r="B5" s="10">
        <v>12.7</v>
      </c>
      <c r="C5" s="10">
        <v>10.9</v>
      </c>
      <c r="D5" s="10">
        <v>13.9</v>
      </c>
      <c r="E5" s="10">
        <v>7.7</v>
      </c>
      <c r="F5" s="10">
        <f>F6/F4*100</f>
        <v>12.482795494403948</v>
      </c>
      <c r="G5" s="10">
        <f t="shared" ref="G5:H5" si="0">G6/G4*100</f>
        <v>10.290835501590054</v>
      </c>
      <c r="H5" s="10">
        <f t="shared" si="0"/>
        <v>12.031837155163903</v>
      </c>
      <c r="I5" s="10">
        <v>12</v>
      </c>
      <c r="K5" s="5" t="s">
        <v>15</v>
      </c>
      <c r="L5" s="3"/>
      <c r="M5" s="3"/>
    </row>
    <row r="6" spans="1:19" x14ac:dyDescent="0.35">
      <c r="A6" s="4" t="s">
        <v>14</v>
      </c>
      <c r="B6" s="3">
        <v>46431</v>
      </c>
      <c r="C6" s="3">
        <v>17996</v>
      </c>
      <c r="D6" s="3">
        <v>18556</v>
      </c>
      <c r="E6" s="3">
        <v>365</v>
      </c>
      <c r="F6" s="3">
        <v>83348</v>
      </c>
      <c r="G6" s="3">
        <v>17798</v>
      </c>
      <c r="H6" s="3">
        <v>101146</v>
      </c>
      <c r="I6" s="3">
        <v>325772</v>
      </c>
      <c r="K6" s="4" t="s">
        <v>14</v>
      </c>
      <c r="L6" s="3">
        <f>B6/'2024'!B6*100-100</f>
        <v>14.993684523367264</v>
      </c>
      <c r="M6" s="3">
        <f>C6/'2024'!C6*100-100</f>
        <v>20.632792599544175</v>
      </c>
      <c r="N6" s="3">
        <f>D6/'2024'!D6*100-100</f>
        <v>16.134685192139187</v>
      </c>
      <c r="O6" s="3">
        <f>E6/'2024'!E6*100-100</f>
        <v>28.521126760563362</v>
      </c>
      <c r="P6" s="3">
        <f>F6/'2024'!F6*100-100</f>
        <v>16.477772964210359</v>
      </c>
      <c r="Q6" s="3">
        <f>G6/'2024'!G6*100-100</f>
        <v>13.326965934415796</v>
      </c>
      <c r="R6" s="3">
        <f>H6/'2024'!H6*100-100</f>
        <v>15.910705690907847</v>
      </c>
      <c r="S6" s="3">
        <f>I6/'2024'!I6*100-100</f>
        <v>11.893770780095082</v>
      </c>
    </row>
    <row r="7" spans="1:19" x14ac:dyDescent="0.35">
      <c r="A7" s="11" t="s">
        <v>16</v>
      </c>
      <c r="B7" s="3">
        <v>25766</v>
      </c>
      <c r="C7" s="3">
        <v>9705</v>
      </c>
      <c r="D7" s="3">
        <v>10697</v>
      </c>
      <c r="E7" s="3">
        <v>195</v>
      </c>
      <c r="F7" s="3">
        <v>46363</v>
      </c>
      <c r="G7" s="3">
        <v>10255</v>
      </c>
      <c r="H7" s="3">
        <v>56618</v>
      </c>
      <c r="I7" s="3">
        <v>191812</v>
      </c>
      <c r="K7" s="11" t="s">
        <v>16</v>
      </c>
      <c r="L7" s="3">
        <f>B7/'2024'!B7*100-100</f>
        <v>12.766423038207364</v>
      </c>
      <c r="M7" s="3">
        <f>C7/'2024'!C7*100-100</f>
        <v>16.339007432270435</v>
      </c>
      <c r="N7" s="3">
        <f>D7/'2024'!D7*100-100</f>
        <v>14.320829325638556</v>
      </c>
      <c r="O7" s="3">
        <f>E7/'2024'!E7*100-100</f>
        <v>21.875</v>
      </c>
      <c r="P7" s="3">
        <f>F7/'2024'!F7*100-100</f>
        <v>13.891618355114474</v>
      </c>
      <c r="Q7" s="3">
        <f>G7/'2024'!G7*100-100</f>
        <v>10.055805966945684</v>
      </c>
      <c r="R7" s="3">
        <f>H7/'2024'!H7*100-100</f>
        <v>13.177147883100787</v>
      </c>
      <c r="S7" s="3">
        <f>I7/'2024'!I7*100-100</f>
        <v>8.5529629482905989</v>
      </c>
    </row>
    <row r="8" spans="1:19" x14ac:dyDescent="0.35">
      <c r="A8" s="11" t="s">
        <v>17</v>
      </c>
      <c r="B8" s="3">
        <v>20654</v>
      </c>
      <c r="C8" s="3">
        <v>8282</v>
      </c>
      <c r="D8" s="3">
        <v>7847</v>
      </c>
      <c r="E8" s="3">
        <v>170</v>
      </c>
      <c r="F8" s="3">
        <v>36953</v>
      </c>
      <c r="G8" s="3">
        <v>7538</v>
      </c>
      <c r="H8" s="3">
        <v>44491</v>
      </c>
      <c r="I8" s="3">
        <v>133844</v>
      </c>
      <c r="K8" s="11" t="s">
        <v>17</v>
      </c>
      <c r="L8" s="3">
        <f>B8/'2024'!B8*100-100</f>
        <v>17.83432222729347</v>
      </c>
      <c r="M8" s="3">
        <f>C8/'2024'!C8*100-100</f>
        <v>25.942822384428226</v>
      </c>
      <c r="N8" s="3">
        <f>D8/'2024'!D8*100-100</f>
        <v>18.516840356441634</v>
      </c>
      <c r="O8" s="3">
        <f>E8/'2024'!E8*100-100</f>
        <v>37.096774193548384</v>
      </c>
      <c r="P8" s="3">
        <f>F8/'2024'!F8*100-100</f>
        <v>19.786702972543679</v>
      </c>
      <c r="Q8" s="3">
        <f>G8/'2024'!G8*100-100</f>
        <v>18.020980115860354</v>
      </c>
      <c r="R8" s="3">
        <f>H8/'2024'!H8*100-100</f>
        <v>19.483832849930181</v>
      </c>
      <c r="S8" s="3">
        <f>I8/'2024'!I8*100-100</f>
        <v>16.950500240290097</v>
      </c>
    </row>
    <row r="9" spans="1:19" x14ac:dyDescent="0.35">
      <c r="A9" s="11" t="s">
        <v>18</v>
      </c>
      <c r="B9" s="3">
        <v>3616</v>
      </c>
      <c r="C9" s="3">
        <v>1548</v>
      </c>
      <c r="D9" s="3">
        <v>1970</v>
      </c>
      <c r="E9" s="12">
        <v>32</v>
      </c>
      <c r="F9" s="3">
        <v>7166</v>
      </c>
      <c r="G9" s="3">
        <v>2243</v>
      </c>
      <c r="H9" s="3">
        <v>9409</v>
      </c>
      <c r="I9" s="3">
        <v>38202</v>
      </c>
      <c r="K9" s="11" t="s">
        <v>18</v>
      </c>
      <c r="L9" s="3">
        <f>B9/'2024'!B9*100-100</f>
        <v>29.142857142857139</v>
      </c>
      <c r="M9" s="3">
        <f>C9/'2024'!C9*100-100</f>
        <v>27.933884297520663</v>
      </c>
      <c r="N9" s="3">
        <f>D9/'2024'!D9*100-100</f>
        <v>18.531889290012032</v>
      </c>
      <c r="O9" s="3">
        <f>E9/'2024'!E9*100-100</f>
        <v>146.15384615384616</v>
      </c>
      <c r="P9" s="3">
        <f>F9/'2024'!F9*100-100</f>
        <v>26.051011433597182</v>
      </c>
      <c r="Q9" s="3">
        <f>G9/'2024'!G9*100-100</f>
        <v>19.181721572794899</v>
      </c>
      <c r="R9" s="3">
        <f>H9/'2024'!H9*100-100</f>
        <v>24.342539976212493</v>
      </c>
      <c r="S9" s="3">
        <f>I9/'2024'!I9*100-100</f>
        <v>18.5477114041893</v>
      </c>
    </row>
    <row r="10" spans="1:19" x14ac:dyDescent="0.35">
      <c r="A10" s="13" t="s">
        <v>19</v>
      </c>
      <c r="B10" s="3">
        <v>5008</v>
      </c>
      <c r="C10" s="3">
        <v>2032</v>
      </c>
      <c r="D10" s="3">
        <v>2250</v>
      </c>
      <c r="E10" s="12">
        <v>38</v>
      </c>
      <c r="F10" s="3">
        <v>9328</v>
      </c>
      <c r="G10" s="3">
        <v>1736</v>
      </c>
      <c r="H10" s="3">
        <v>11064</v>
      </c>
      <c r="I10" s="3">
        <v>35051</v>
      </c>
      <c r="K10" s="13" t="s">
        <v>19</v>
      </c>
      <c r="L10" s="3">
        <f>B10/'2024'!B10*100-100</f>
        <v>15.952766844176907</v>
      </c>
      <c r="M10" s="3">
        <f>C10/'2024'!C10*100-100</f>
        <v>25.664811379097088</v>
      </c>
      <c r="N10" s="3">
        <f>D10/'2024'!D10*100-100</f>
        <v>16.039195461578132</v>
      </c>
      <c r="O10" s="3">
        <f>E10/'2024'!E10*100-100</f>
        <v>65.217391304347814</v>
      </c>
      <c r="P10" s="3">
        <f>F10/'2024'!F10*100-100</f>
        <v>18.105849582172695</v>
      </c>
      <c r="Q10" s="3">
        <f>G10/'2024'!G10*100-100</f>
        <v>13.686967910936488</v>
      </c>
      <c r="R10" s="3">
        <f>H10/'2024'!H10*100-100</f>
        <v>17.389920424403186</v>
      </c>
      <c r="S10" s="3">
        <f>I10/'2024'!I10*100-100</f>
        <v>13.09692823954569</v>
      </c>
    </row>
    <row r="11" spans="1:19" x14ac:dyDescent="0.35">
      <c r="A11" s="11" t="s">
        <v>20</v>
      </c>
      <c r="B11" s="3">
        <f>B6-B9-B12</f>
        <v>27821</v>
      </c>
      <c r="C11" s="3">
        <f t="shared" ref="C11:I11" si="1">C6-C9-C12</f>
        <v>10880</v>
      </c>
      <c r="D11" s="3">
        <f t="shared" si="1"/>
        <v>11289</v>
      </c>
      <c r="E11" s="3">
        <f t="shared" si="1"/>
        <v>189</v>
      </c>
      <c r="F11" s="3">
        <f t="shared" si="1"/>
        <v>50179</v>
      </c>
      <c r="G11" s="3">
        <f t="shared" si="1"/>
        <v>9124</v>
      </c>
      <c r="H11" s="3">
        <f t="shared" si="1"/>
        <v>59303</v>
      </c>
      <c r="I11" s="3">
        <f t="shared" si="1"/>
        <v>175337</v>
      </c>
      <c r="J11" s="14"/>
      <c r="K11" s="11" t="s">
        <v>20</v>
      </c>
      <c r="L11" s="3">
        <f>B11/'2024'!B11*100-100</f>
        <v>15.564509429259772</v>
      </c>
      <c r="M11" s="3">
        <f>C11/'2024'!C11*100-100</f>
        <v>20.982986767485826</v>
      </c>
      <c r="N11" s="3">
        <f>D11/'2024'!D11*100-100</f>
        <v>17.593750000000014</v>
      </c>
      <c r="O11" s="3">
        <f>E11/'2024'!E11*100-100</f>
        <v>20.382165605095537</v>
      </c>
      <c r="P11" s="3">
        <f>F11/'2024'!F11*100-100</f>
        <v>17.174948626938161</v>
      </c>
      <c r="Q11" s="3">
        <f>G11/'2024'!G11*100-100</f>
        <v>11.896001962227132</v>
      </c>
      <c r="R11" s="3">
        <f>H11/'2024'!H11*100-100</f>
        <v>16.330573973086445</v>
      </c>
      <c r="S11" s="3">
        <f>I11/'2024'!I11*100-100</f>
        <v>12.307682453465873</v>
      </c>
    </row>
    <row r="12" spans="1:19" x14ac:dyDescent="0.35">
      <c r="A12" s="11" t="s">
        <v>21</v>
      </c>
      <c r="B12" s="3">
        <v>14994</v>
      </c>
      <c r="C12" s="3">
        <v>5568</v>
      </c>
      <c r="D12" s="3">
        <v>5297</v>
      </c>
      <c r="E12" s="3">
        <v>144</v>
      </c>
      <c r="F12" s="3">
        <v>26003</v>
      </c>
      <c r="G12" s="3">
        <v>6431</v>
      </c>
      <c r="H12" s="3">
        <v>32434</v>
      </c>
      <c r="I12" s="3">
        <v>112233</v>
      </c>
      <c r="K12" s="11" t="s">
        <v>21</v>
      </c>
      <c r="L12" s="3">
        <f>B12/'2024'!B12*100-100</f>
        <v>11.041990668740283</v>
      </c>
      <c r="M12" s="3">
        <f>C12/'2024'!C12*100-100</f>
        <v>18.091198303287385</v>
      </c>
      <c r="N12" s="3">
        <f>D12/'2024'!D12*100-100</f>
        <v>12.319762510602203</v>
      </c>
      <c r="O12" s="3">
        <f>E12/'2024'!E12*100-100</f>
        <v>26.315789473684205</v>
      </c>
      <c r="P12" s="3">
        <f>F12/'2024'!F12*100-100</f>
        <v>12.821069073238462</v>
      </c>
      <c r="Q12" s="3">
        <f>G12/'2024'!G12*100-100</f>
        <v>13.441524078320683</v>
      </c>
      <c r="R12" s="3">
        <f>H12/'2024'!H12*100-100</f>
        <v>12.943552599505523</v>
      </c>
      <c r="S12" s="3">
        <f>I12/'2024'!I12*100-100</f>
        <v>9.1792562039748162</v>
      </c>
    </row>
    <row r="13" spans="1:19" x14ac:dyDescent="0.35">
      <c r="A13" s="15" t="s">
        <v>22</v>
      </c>
      <c r="B13" s="3">
        <v>19208</v>
      </c>
      <c r="C13" s="3">
        <v>6489</v>
      </c>
      <c r="D13" s="3">
        <v>6844</v>
      </c>
      <c r="E13" s="3">
        <v>133</v>
      </c>
      <c r="F13" s="3">
        <v>32674</v>
      </c>
      <c r="G13" s="3">
        <v>6939</v>
      </c>
      <c r="H13" s="3">
        <v>39613</v>
      </c>
      <c r="I13" s="3">
        <v>112270</v>
      </c>
      <c r="K13" s="15" t="s">
        <v>22</v>
      </c>
      <c r="L13" s="3">
        <f>B13/'2024'!B13*100-100</f>
        <v>16.829876528191718</v>
      </c>
      <c r="M13" s="3">
        <f>C13/'2024'!C13*100-100</f>
        <v>30.196629213483135</v>
      </c>
      <c r="N13" s="3">
        <f>D13/'2024'!D13*100-100</f>
        <v>33.619679812573224</v>
      </c>
      <c r="O13" s="3">
        <f>E13/'2024'!E13*100-100</f>
        <v>30.392156862745111</v>
      </c>
      <c r="P13" s="3">
        <f>F13/'2024'!F13*100-100</f>
        <v>22.608728282487149</v>
      </c>
      <c r="Q13" s="3">
        <f>G13/'2024'!G13*100-100</f>
        <v>25.411169347551052</v>
      </c>
      <c r="R13" s="3">
        <f>H13/'2024'!H13*100-100</f>
        <v>23.090547511031019</v>
      </c>
      <c r="S13" s="3">
        <f>I13/'2024'!I13*100-100</f>
        <v>22.49195352135726</v>
      </c>
    </row>
    <row r="14" spans="1:19" x14ac:dyDescent="0.35">
      <c r="A14" s="15" t="s">
        <v>23</v>
      </c>
      <c r="B14" s="3">
        <v>10464</v>
      </c>
      <c r="C14" s="3">
        <v>5522</v>
      </c>
      <c r="D14" s="3">
        <v>6399</v>
      </c>
      <c r="E14" s="3">
        <v>83</v>
      </c>
      <c r="F14" s="3">
        <v>22468</v>
      </c>
      <c r="G14" s="3">
        <v>2870</v>
      </c>
      <c r="H14" s="3">
        <v>25338</v>
      </c>
      <c r="I14" s="3">
        <v>50374</v>
      </c>
      <c r="K14" s="15" t="s">
        <v>23</v>
      </c>
      <c r="L14" s="3">
        <f>B14/'2024'!B14*100-100</f>
        <v>18.384432628125353</v>
      </c>
      <c r="M14" s="3">
        <f>C14/'2024'!C14*100-100</f>
        <v>18.523288259283106</v>
      </c>
      <c r="N14" s="3">
        <f>D14/'2024'!D14*100-100</f>
        <v>16.092162554426721</v>
      </c>
      <c r="O14" s="3">
        <f>E14/'2024'!E14*100-100</f>
        <v>23.880597014925371</v>
      </c>
      <c r="P14" s="3">
        <f>F14/'2024'!F14*100-100</f>
        <v>17.775331551082459</v>
      </c>
      <c r="Q14" s="3">
        <f>G14/'2024'!G14*100-100</f>
        <v>7.6519129782445674</v>
      </c>
      <c r="R14" s="3">
        <f>H14/'2024'!H14*100-100</f>
        <v>16.534056937865046</v>
      </c>
      <c r="S14" s="3">
        <f>I14/'2024'!I14*100-100</f>
        <v>18.72540008013388</v>
      </c>
    </row>
    <row r="15" spans="1:19" x14ac:dyDescent="0.35">
      <c r="A15" s="4" t="s">
        <v>24</v>
      </c>
      <c r="B15" s="3">
        <v>5516</v>
      </c>
      <c r="C15" s="3">
        <v>1717</v>
      </c>
      <c r="D15" s="3">
        <v>1698</v>
      </c>
      <c r="E15" s="3">
        <v>77</v>
      </c>
      <c r="F15" s="3">
        <v>9008</v>
      </c>
      <c r="G15" s="3">
        <v>2599</v>
      </c>
      <c r="H15" s="3">
        <v>11607</v>
      </c>
      <c r="I15" s="3">
        <v>64343</v>
      </c>
      <c r="K15" s="4" t="s">
        <v>24</v>
      </c>
      <c r="L15" s="3">
        <f>B15/'2024'!B15*100-100</f>
        <v>-30.397476340694013</v>
      </c>
      <c r="M15" s="3">
        <f>C15/'2024'!C15*100-100</f>
        <v>-28.636741479634239</v>
      </c>
      <c r="N15" s="3">
        <f>D15/'2024'!D15*100-100</f>
        <v>-48.310502283105031</v>
      </c>
      <c r="O15" s="3">
        <f>E15/'2024'!E15*100-100</f>
        <v>113.88888888888889</v>
      </c>
      <c r="P15" s="3">
        <f>F15/'2024'!F15*100-100</f>
        <v>-34.016993847055375</v>
      </c>
      <c r="Q15" s="3">
        <f>G15/'2024'!G15*100-100</f>
        <v>-18.09013551843681</v>
      </c>
      <c r="R15" s="3">
        <f>H15/'2024'!H15*100-100</f>
        <v>-31.013372956909365</v>
      </c>
      <c r="S15" s="3">
        <f>I15/'2024'!I15*100-100</f>
        <v>-26.168974973895288</v>
      </c>
    </row>
    <row r="16" spans="1:19" x14ac:dyDescent="0.35"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40" t="s">
        <v>25</v>
      </c>
      <c r="B17" s="41">
        <v>46431</v>
      </c>
      <c r="C17" s="41">
        <v>17996</v>
      </c>
      <c r="D17" s="41">
        <v>18556</v>
      </c>
      <c r="E17" s="41">
        <v>365</v>
      </c>
      <c r="F17" s="41">
        <v>83348</v>
      </c>
      <c r="G17" s="41">
        <v>17798</v>
      </c>
      <c r="H17" s="41">
        <v>101146</v>
      </c>
      <c r="I17" s="41">
        <v>325772</v>
      </c>
      <c r="J17" s="18"/>
      <c r="K17" s="45" t="s">
        <v>25</v>
      </c>
      <c r="L17" s="41">
        <f>B17/'2024'!B17*100-100</f>
        <v>14.993684523367264</v>
      </c>
      <c r="M17" s="41">
        <f>C17/'2024'!C17*100-100</f>
        <v>20.632792599544175</v>
      </c>
      <c r="N17" s="41">
        <f>D17/'2024'!D17*100-100</f>
        <v>16.134685192139187</v>
      </c>
      <c r="O17" s="41">
        <f>E17/'2024'!E17*100-100</f>
        <v>28.521126760563362</v>
      </c>
      <c r="P17" s="41">
        <f>F17/'2024'!F17*100-100</f>
        <v>16.477772964210359</v>
      </c>
      <c r="Q17" s="41">
        <f>G17/'2024'!G17*100-100</f>
        <v>13.326965934415796</v>
      </c>
      <c r="R17" s="41">
        <f>H17/'2024'!H17*100-100</f>
        <v>15.910705690907847</v>
      </c>
      <c r="S17" s="41">
        <f>I17/'2024'!I17*100-100</f>
        <v>11.893770780095082</v>
      </c>
    </row>
    <row r="18" spans="1:19" x14ac:dyDescent="0.35">
      <c r="A18" s="42" t="s">
        <v>68</v>
      </c>
      <c r="B18" s="41">
        <f>B17-B19</f>
        <v>44133</v>
      </c>
      <c r="C18" s="41">
        <f t="shared" ref="C18:I18" si="2">C17-C19</f>
        <v>16887</v>
      </c>
      <c r="D18" s="41">
        <f t="shared" si="2"/>
        <v>16939</v>
      </c>
      <c r="E18" s="41">
        <f t="shared" si="2"/>
        <v>345</v>
      </c>
      <c r="F18" s="41">
        <f t="shared" si="2"/>
        <v>78304</v>
      </c>
      <c r="G18" s="41">
        <f t="shared" si="2"/>
        <v>16058</v>
      </c>
      <c r="H18" s="41">
        <f t="shared" si="2"/>
        <v>94362</v>
      </c>
      <c r="I18" s="41">
        <f t="shared" si="2"/>
        <v>295175</v>
      </c>
      <c r="K18" s="46" t="s">
        <v>67</v>
      </c>
      <c r="L18" s="41">
        <f>B18/'2024'!B18*100-100</f>
        <v>16.108918705603784</v>
      </c>
      <c r="M18" s="41">
        <f>C18/'2024'!C18*100-100</f>
        <v>22.680711950599346</v>
      </c>
      <c r="N18" s="41">
        <f>D18/'2024'!D18*100-100</f>
        <v>18.454545454545453</v>
      </c>
      <c r="O18" s="41">
        <f>E18/'2024'!E18*100-100</f>
        <v>30.681818181818187</v>
      </c>
      <c r="P18" s="41">
        <f>F18/'2024'!F18*100-100</f>
        <v>18.036147665777307</v>
      </c>
      <c r="Q18" s="41">
        <f>G18/'2024'!G18*100-100</f>
        <v>16.776961675514499</v>
      </c>
      <c r="R18" s="41">
        <f>H18/'2024'!H18*100-100</f>
        <v>17.819952553377448</v>
      </c>
      <c r="S18" s="41">
        <f>I18/'2024'!I18*100-100</f>
        <v>15.24601172860234</v>
      </c>
    </row>
    <row r="19" spans="1:19" x14ac:dyDescent="0.35">
      <c r="A19" s="43" t="s">
        <v>26</v>
      </c>
      <c r="B19" s="41">
        <v>2298</v>
      </c>
      <c r="C19" s="41">
        <v>1109</v>
      </c>
      <c r="D19" s="41">
        <v>1617</v>
      </c>
      <c r="E19" s="41">
        <v>20</v>
      </c>
      <c r="F19" s="41">
        <v>5044</v>
      </c>
      <c r="G19" s="41">
        <v>1740</v>
      </c>
      <c r="H19" s="41">
        <v>6784</v>
      </c>
      <c r="I19" s="41">
        <v>30597</v>
      </c>
      <c r="K19" s="47" t="s">
        <v>69</v>
      </c>
      <c r="L19" s="41">
        <f>B19/'2024'!B19*100-100</f>
        <v>-2.9150823827629893</v>
      </c>
      <c r="M19" s="41">
        <f>C19/'2024'!C19*100-100</f>
        <v>-3.816131830008672</v>
      </c>
      <c r="N19" s="41">
        <f>D19/'2024'!D19*100-100</f>
        <v>-3.635280095351618</v>
      </c>
      <c r="O19" s="41">
        <f>E19/'2024'!E19*100-100</f>
        <v>0</v>
      </c>
      <c r="P19" s="41">
        <f>F19/'2024'!F19*100-100</f>
        <v>-3.3346109620544269</v>
      </c>
      <c r="Q19" s="41">
        <f>G19/'2024'!G19*100-100</f>
        <v>-10.95189355168884</v>
      </c>
      <c r="R19" s="41">
        <f>H19/'2024'!H19*100-100</f>
        <v>-5.4099274958170724</v>
      </c>
      <c r="S19" s="41">
        <f>I19/'2024'!I19*100-100</f>
        <v>-12.624935747329943</v>
      </c>
    </row>
    <row r="20" spans="1:19" x14ac:dyDescent="0.35">
      <c r="A20" s="40" t="s">
        <v>71</v>
      </c>
      <c r="B20" s="40"/>
      <c r="C20" s="40"/>
      <c r="D20" s="40"/>
      <c r="E20" s="40"/>
      <c r="F20" s="40"/>
      <c r="G20" s="40"/>
      <c r="H20" s="40"/>
      <c r="I20" s="40"/>
    </row>
    <row r="21" spans="1:19" x14ac:dyDescent="0.35">
      <c r="A21" s="40" t="s">
        <v>27</v>
      </c>
      <c r="B21" s="44">
        <v>4.9492795761452477</v>
      </c>
      <c r="C21" s="44">
        <v>6.1624805512336076</v>
      </c>
      <c r="D21" s="44">
        <v>8.7141625350291001</v>
      </c>
      <c r="E21" s="44">
        <v>5.4794520547945202</v>
      </c>
      <c r="F21" s="44">
        <v>6.0517348946585399</v>
      </c>
      <c r="G21" s="44">
        <v>9.7763793684683673</v>
      </c>
      <c r="H21" s="44">
        <v>6.7071362189310504</v>
      </c>
      <c r="I21" s="44">
        <v>9.3921515661260013</v>
      </c>
    </row>
    <row r="22" spans="1:19" x14ac:dyDescent="0.35">
      <c r="A22" s="2"/>
      <c r="B22" s="3"/>
      <c r="C22" s="3"/>
      <c r="D22" s="3"/>
      <c r="F22" s="3"/>
      <c r="G22" s="3"/>
      <c r="H22" s="3"/>
      <c r="I22" s="3"/>
      <c r="J22" s="4"/>
      <c r="K22" s="5" t="s">
        <v>10</v>
      </c>
      <c r="L22" s="7"/>
      <c r="M22" s="7"/>
    </row>
    <row r="23" spans="1:19" x14ac:dyDescent="0.35">
      <c r="A23" s="26" t="s">
        <v>97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/>
      <c r="K23" s="6" t="s">
        <v>98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95</v>
      </c>
      <c r="B24" s="3">
        <v>364959</v>
      </c>
      <c r="C24" s="3">
        <v>164710</v>
      </c>
      <c r="D24" s="3">
        <v>133292</v>
      </c>
      <c r="E24" s="3">
        <v>4742</v>
      </c>
      <c r="F24" s="3">
        <v>667703</v>
      </c>
      <c r="G24" s="3">
        <v>172950</v>
      </c>
      <c r="H24" s="3">
        <v>840653</v>
      </c>
      <c r="I24" s="3">
        <v>2711733</v>
      </c>
      <c r="J24" s="9"/>
      <c r="K24" s="4" t="s">
        <v>13</v>
      </c>
      <c r="L24" s="10">
        <f>B25-'2024'!B25</f>
        <v>1.7000000000000011</v>
      </c>
      <c r="M24" s="10">
        <f>C25-'2024'!C25</f>
        <v>1.6999999999999993</v>
      </c>
      <c r="N24" s="10">
        <f>D25-'2024'!D25</f>
        <v>1.8000000000000007</v>
      </c>
      <c r="O24" s="10">
        <f>E25-'2024'!E25</f>
        <v>1.7000000000000002</v>
      </c>
      <c r="P24" s="10">
        <f>F25-'2024'!F25</f>
        <v>1.7255325324122452</v>
      </c>
      <c r="Q24" s="10">
        <f>G25-'2024'!G25</f>
        <v>1.1219566940918284</v>
      </c>
      <c r="R24" s="10">
        <f>H25-'2024'!H25</f>
        <v>1.6028787933737156</v>
      </c>
      <c r="S24" s="10">
        <f>I25-'2024'!I25</f>
        <v>1.1999999999999993</v>
      </c>
    </row>
    <row r="25" spans="1:19" x14ac:dyDescent="0.35">
      <c r="A25" s="4" t="s">
        <v>12</v>
      </c>
      <c r="B25" s="10">
        <v>12.9</v>
      </c>
      <c r="C25" s="10">
        <v>11</v>
      </c>
      <c r="D25" s="10">
        <v>14</v>
      </c>
      <c r="E25" s="10">
        <v>7.7</v>
      </c>
      <c r="F25" s="10">
        <f>F26/F24*100</f>
        <v>12.603208312677941</v>
      </c>
      <c r="G25" s="10">
        <f t="shared" ref="G25:H25" si="3">G26/G24*100</f>
        <v>10.355594102341717</v>
      </c>
      <c r="H25" s="10">
        <f t="shared" si="3"/>
        <v>12.140800068518164</v>
      </c>
      <c r="I25" s="10">
        <v>12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46961</v>
      </c>
      <c r="C26" s="3">
        <v>18125</v>
      </c>
      <c r="D26" s="3">
        <v>18700</v>
      </c>
      <c r="E26" s="3">
        <v>366</v>
      </c>
      <c r="F26" s="3">
        <v>84152</v>
      </c>
      <c r="G26" s="3">
        <v>17910</v>
      </c>
      <c r="H26" s="3">
        <v>102062</v>
      </c>
      <c r="I26" s="3">
        <v>326407</v>
      </c>
      <c r="K26" s="4" t="s">
        <v>14</v>
      </c>
      <c r="L26" s="3">
        <f>B26/'2024'!B26*100-100</f>
        <v>16.926026442247831</v>
      </c>
      <c r="M26" s="3">
        <f>C26/'2024'!C26*100-100</f>
        <v>22.474491519697267</v>
      </c>
      <c r="N26" s="3">
        <f>D26/'2024'!D26*100-100</f>
        <v>16.99931176875431</v>
      </c>
      <c r="O26" s="3">
        <f>E26/'2024'!E26*100-100</f>
        <v>29.328621908127218</v>
      </c>
      <c r="P26" s="3">
        <f>F26/'2024'!F26*100-100</f>
        <v>18.144549896108273</v>
      </c>
      <c r="Q26" s="3">
        <f>G26/'2024'!G26*100-100</f>
        <v>13.714285714285722</v>
      </c>
      <c r="R26" s="3">
        <f>H26/'2024'!H26*100-100</f>
        <v>17.342316447837391</v>
      </c>
      <c r="S26" s="3">
        <f>I26/'2024'!I26*100-100</f>
        <v>12.681195693074599</v>
      </c>
    </row>
    <row r="27" spans="1:19" x14ac:dyDescent="0.35">
      <c r="A27" s="11" t="s">
        <v>16</v>
      </c>
      <c r="B27" s="3">
        <v>26211</v>
      </c>
      <c r="C27" s="3">
        <v>9775</v>
      </c>
      <c r="D27" s="3">
        <v>10801</v>
      </c>
      <c r="E27" s="3">
        <v>196</v>
      </c>
      <c r="F27" s="3">
        <v>46983</v>
      </c>
      <c r="G27" s="3">
        <v>10344</v>
      </c>
      <c r="H27" s="3">
        <v>57327</v>
      </c>
      <c r="I27" s="3">
        <v>192267</v>
      </c>
      <c r="K27" s="11" t="s">
        <v>16</v>
      </c>
      <c r="L27" s="3">
        <f>B27/'2024'!B27*100-100</f>
        <v>14.864805644419121</v>
      </c>
      <c r="M27" s="3">
        <f>C27/'2024'!C27*100-100</f>
        <v>17.164089655999049</v>
      </c>
      <c r="N27" s="3">
        <f>D27/'2024'!D27*100-100</f>
        <v>14.381022979985175</v>
      </c>
      <c r="O27" s="3">
        <f>E27/'2024'!E27*100-100</f>
        <v>17.365269461077844</v>
      </c>
      <c r="P27" s="3">
        <f>F27/'2024'!F27*100-100</f>
        <v>15.233493574021395</v>
      </c>
      <c r="Q27" s="3">
        <f>G27/'2024'!G27*100-100</f>
        <v>10.101117615753054</v>
      </c>
      <c r="R27" s="3">
        <f>H27/'2024'!H27*100-100</f>
        <v>14.27233041640919</v>
      </c>
      <c r="S27" s="3">
        <f>I27/'2024'!I27*100-100</f>
        <v>8.9782176197520869</v>
      </c>
    </row>
    <row r="28" spans="1:19" x14ac:dyDescent="0.35">
      <c r="A28" s="11" t="s">
        <v>17</v>
      </c>
      <c r="B28" s="3">
        <v>20731</v>
      </c>
      <c r="C28" s="3">
        <v>8342</v>
      </c>
      <c r="D28" s="3">
        <v>7891</v>
      </c>
      <c r="E28" s="3">
        <v>170</v>
      </c>
      <c r="F28" s="3">
        <v>37134</v>
      </c>
      <c r="G28" s="3">
        <v>7562</v>
      </c>
      <c r="H28" s="3">
        <v>44696</v>
      </c>
      <c r="I28" s="3">
        <v>134015</v>
      </c>
      <c r="K28" s="11" t="s">
        <v>17</v>
      </c>
      <c r="L28" s="3">
        <f>B28/'2024'!B28*100-100</f>
        <v>19.528367158671585</v>
      </c>
      <c r="M28" s="3">
        <f>C28/'2024'!C28*100-100</f>
        <v>29.213135068153662</v>
      </c>
      <c r="N28" s="3">
        <f>D28/'2024'!D28*100-100</f>
        <v>20.657492354740057</v>
      </c>
      <c r="O28" s="3">
        <f>E28/'2024'!E28*100-100</f>
        <v>46.551724137931018</v>
      </c>
      <c r="P28" s="3">
        <f>F28/'2024'!F28*100-100</f>
        <v>21.92671394799055</v>
      </c>
      <c r="Q28" s="3">
        <f>G28/'2024'!G28*100-100</f>
        <v>18.992918961447685</v>
      </c>
      <c r="R28" s="3">
        <f>H28/'2024'!H28*100-100</f>
        <v>21.420227649343943</v>
      </c>
      <c r="S28" s="3">
        <f>I28/'2024'!I28*100-100</f>
        <v>18.339720608233407</v>
      </c>
    </row>
    <row r="29" spans="1:19" x14ac:dyDescent="0.35">
      <c r="A29" s="11" t="s">
        <v>18</v>
      </c>
      <c r="B29" s="3">
        <v>3776</v>
      </c>
      <c r="C29" s="3">
        <v>1553</v>
      </c>
      <c r="D29" s="3">
        <v>1979</v>
      </c>
      <c r="E29" s="12">
        <v>28</v>
      </c>
      <c r="F29" s="3">
        <v>7336</v>
      </c>
      <c r="G29" s="3">
        <v>2251</v>
      </c>
      <c r="H29" s="3">
        <v>9587</v>
      </c>
      <c r="I29" s="3">
        <v>38089</v>
      </c>
      <c r="K29" s="11" t="s">
        <v>18</v>
      </c>
      <c r="L29" s="3">
        <f>B29/'2024'!B29*100-100</f>
        <v>32.724077328646757</v>
      </c>
      <c r="M29" s="3">
        <f>C29/'2024'!C29*100-100</f>
        <v>29.308909242298085</v>
      </c>
      <c r="N29" s="3">
        <f>D29/'2024'!D29*100-100</f>
        <v>18.008348240906386</v>
      </c>
      <c r="O29" s="3">
        <f>E29/'2024'!E29*100-100</f>
        <v>75</v>
      </c>
      <c r="P29" s="3">
        <f>F29/'2024'!F29*100-100</f>
        <v>27.827147586687587</v>
      </c>
      <c r="Q29" s="3">
        <f>G29/'2024'!G29*100-100</f>
        <v>17.976939203354306</v>
      </c>
      <c r="R29" s="3">
        <f>H29/'2024'!H29*100-100</f>
        <v>25.369425918660909</v>
      </c>
      <c r="S29" s="3">
        <f>I29/'2024'!I29*100-100</f>
        <v>19.162182455262183</v>
      </c>
    </row>
    <row r="30" spans="1:19" x14ac:dyDescent="0.35">
      <c r="A30" s="13" t="s">
        <v>19</v>
      </c>
      <c r="B30" s="3">
        <v>4990</v>
      </c>
      <c r="C30" s="3">
        <v>2016</v>
      </c>
      <c r="D30" s="3">
        <v>2209</v>
      </c>
      <c r="E30" s="12">
        <v>38</v>
      </c>
      <c r="F30" s="3">
        <v>9253</v>
      </c>
      <c r="G30" s="3">
        <v>1745</v>
      </c>
      <c r="H30" s="3">
        <v>10998</v>
      </c>
      <c r="I30" s="3">
        <v>34897</v>
      </c>
      <c r="K30" s="13" t="s">
        <v>19</v>
      </c>
      <c r="L30" s="3">
        <f>B30/'2024'!B30*100-100</f>
        <v>16.670563479074119</v>
      </c>
      <c r="M30" s="3">
        <f>C30/'2024'!C30*100-100</f>
        <v>25.921299188007495</v>
      </c>
      <c r="N30" s="3">
        <f>D30/'2024'!D30*100-100</f>
        <v>12.876852324987226</v>
      </c>
      <c r="O30" s="3">
        <f>E30/'2024'!E30*100-100</f>
        <v>90</v>
      </c>
      <c r="P30" s="3">
        <f>F30/'2024'!F30*100-100</f>
        <v>17.797581158497763</v>
      </c>
      <c r="Q30" s="3">
        <f>G30/'2024'!G30*100-100</f>
        <v>15.333773959021798</v>
      </c>
      <c r="R30" s="3">
        <f>H30/'2024'!H30*100-100</f>
        <v>17.399658411613999</v>
      </c>
      <c r="S30" s="3">
        <f>I30/'2024'!I30*100-100</f>
        <v>13.482488374361807</v>
      </c>
    </row>
    <row r="31" spans="1:19" x14ac:dyDescent="0.35">
      <c r="A31" s="11" t="s">
        <v>20</v>
      </c>
      <c r="B31" s="3">
        <f>B26-B29-B32</f>
        <v>28046</v>
      </c>
      <c r="C31" s="3">
        <f t="shared" ref="C31:I31" si="4">C26-C29-C32</f>
        <v>10946</v>
      </c>
      <c r="D31" s="3">
        <f t="shared" si="4"/>
        <v>11340</v>
      </c>
      <c r="E31" s="3">
        <f t="shared" si="4"/>
        <v>194</v>
      </c>
      <c r="F31" s="3">
        <f t="shared" si="4"/>
        <v>50526</v>
      </c>
      <c r="G31" s="3">
        <f t="shared" si="4"/>
        <v>9153</v>
      </c>
      <c r="H31" s="3">
        <f t="shared" si="4"/>
        <v>59679</v>
      </c>
      <c r="I31" s="3">
        <f t="shared" si="4"/>
        <v>175525</v>
      </c>
      <c r="J31" s="14"/>
      <c r="K31" s="11" t="s">
        <v>20</v>
      </c>
      <c r="L31" s="3">
        <f>B31/'2024'!B31*100-100</f>
        <v>17.514455711053387</v>
      </c>
      <c r="M31" s="3">
        <f>C31/'2024'!C31*100-100</f>
        <v>22.878311629995522</v>
      </c>
      <c r="N31" s="3">
        <f>D31/'2024'!D31*100-100</f>
        <v>17.89167273105312</v>
      </c>
      <c r="O31" s="3">
        <f>E31/'2024'!E31*100-100</f>
        <v>27.631578947368425</v>
      </c>
      <c r="P31" s="3">
        <f>F31/'2024'!F31*100-100</f>
        <v>18.75896110001176</v>
      </c>
      <c r="Q31" s="3">
        <f>G31/'2024'!G31*100-100</f>
        <v>12.279195289499498</v>
      </c>
      <c r="R31" s="3">
        <f>H31/'2024'!H31*100-100</f>
        <v>17.717024676016322</v>
      </c>
      <c r="S31" s="3">
        <f>I31/'2024'!I31*100-100</f>
        <v>12.880717188866583</v>
      </c>
    </row>
    <row r="32" spans="1:19" x14ac:dyDescent="0.35">
      <c r="A32" s="11" t="s">
        <v>21</v>
      </c>
      <c r="B32" s="3">
        <v>15139</v>
      </c>
      <c r="C32" s="3">
        <v>5626</v>
      </c>
      <c r="D32" s="3">
        <v>5381</v>
      </c>
      <c r="E32" s="3">
        <v>144</v>
      </c>
      <c r="F32" s="3">
        <v>26290</v>
      </c>
      <c r="G32" s="3">
        <v>6506</v>
      </c>
      <c r="H32" s="3">
        <v>32796</v>
      </c>
      <c r="I32" s="3">
        <v>112793</v>
      </c>
      <c r="K32" s="11" t="s">
        <v>21</v>
      </c>
      <c r="L32" s="3">
        <f>B32/'2024'!B32*100-100</f>
        <v>12.540886113589053</v>
      </c>
      <c r="M32" s="3">
        <f>C32/'2024'!C32*100-100</f>
        <v>19.957356076759055</v>
      </c>
      <c r="N32" s="3">
        <f>D32/'2024'!D32*100-100</f>
        <v>14.806912737358658</v>
      </c>
      <c r="O32" s="3">
        <f>E32/'2024'!E32*100-100</f>
        <v>25.217391304347842</v>
      </c>
      <c r="P32" s="3">
        <f>F32/'2024'!F32*100-100</f>
        <v>14.583333333333329</v>
      </c>
      <c r="Q32" s="3">
        <f>G32/'2024'!G32*100-100</f>
        <v>14.340949033391908</v>
      </c>
      <c r="R32" s="3">
        <f>H32/'2024'!H32*100-100</f>
        <v>14.535167982119162</v>
      </c>
      <c r="S32" s="3">
        <f>I32/'2024'!I32*100-100</f>
        <v>10.350933834248096</v>
      </c>
    </row>
    <row r="33" spans="1:19" x14ac:dyDescent="0.35">
      <c r="A33" s="15" t="s">
        <v>22</v>
      </c>
      <c r="B33" s="3">
        <v>19557</v>
      </c>
      <c r="C33" s="3">
        <v>6574</v>
      </c>
      <c r="D33" s="3">
        <v>6985</v>
      </c>
      <c r="E33" s="3">
        <v>137</v>
      </c>
      <c r="F33" s="3">
        <v>33253</v>
      </c>
      <c r="G33" s="3">
        <v>7033</v>
      </c>
      <c r="H33" s="3">
        <v>40286</v>
      </c>
      <c r="I33" s="3">
        <v>113364</v>
      </c>
      <c r="K33" s="15" t="s">
        <v>22</v>
      </c>
      <c r="L33" s="3">
        <f>B33/'2024'!B33*100-100</f>
        <v>18.786443148688051</v>
      </c>
      <c r="M33" s="3">
        <f>C33/'2024'!C33*100-100</f>
        <v>32.300261622056752</v>
      </c>
      <c r="N33" s="3">
        <f>D33/'2024'!D33*100-100</f>
        <v>34.482094724682327</v>
      </c>
      <c r="O33" s="3">
        <f>E33/'2024'!E33*100-100</f>
        <v>38.383838383838395</v>
      </c>
      <c r="P33" s="3">
        <f>F33/'2024'!F33*100-100</f>
        <v>24.42191124747437</v>
      </c>
      <c r="Q33" s="3">
        <f>G33/'2024'!G33*100-100</f>
        <v>25.768955650929897</v>
      </c>
      <c r="R33" s="3">
        <f>H33/'2024'!H33*100-100</f>
        <v>24.654991026672434</v>
      </c>
      <c r="S33" s="3">
        <f>I33/'2024'!I33*100-100</f>
        <v>22.994466746229804</v>
      </c>
    </row>
    <row r="34" spans="1:19" x14ac:dyDescent="0.35">
      <c r="A34" s="15" t="s">
        <v>23</v>
      </c>
      <c r="B34" s="3">
        <v>10630</v>
      </c>
      <c r="C34" s="3">
        <v>5537</v>
      </c>
      <c r="D34" s="3">
        <v>6392</v>
      </c>
      <c r="E34" s="3">
        <v>86</v>
      </c>
      <c r="F34" s="3">
        <v>22645</v>
      </c>
      <c r="G34" s="3">
        <v>2853</v>
      </c>
      <c r="H34" s="3">
        <v>25498</v>
      </c>
      <c r="I34" s="3">
        <v>49896</v>
      </c>
      <c r="K34" s="15" t="s">
        <v>23</v>
      </c>
      <c r="L34" s="3">
        <f>B34/'2024'!B34*100-100</f>
        <v>20.699443624389687</v>
      </c>
      <c r="M34" s="3">
        <f>C34/'2024'!C34*100-100</f>
        <v>20.160590277777771</v>
      </c>
      <c r="N34" s="3">
        <f>D34/'2024'!D34*100-100</f>
        <v>14.593044101828625</v>
      </c>
      <c r="O34" s="3">
        <f>E34/'2024'!E34*100-100</f>
        <v>43.333333333333343</v>
      </c>
      <c r="P34" s="3">
        <f>F34/'2024'!F34*100-100</f>
        <v>18.852674119561215</v>
      </c>
      <c r="Q34" s="3">
        <f>G34/'2024'!G34*100-100</f>
        <v>8.3143507972665276</v>
      </c>
      <c r="R34" s="3">
        <f>H34/'2024'!H34*100-100</f>
        <v>17.572739429151099</v>
      </c>
      <c r="S34" s="3">
        <f>I34/'2024'!I34*100-100</f>
        <v>17.960235466559496</v>
      </c>
    </row>
    <row r="35" spans="1:19" x14ac:dyDescent="0.35">
      <c r="A35" s="4" t="s">
        <v>24</v>
      </c>
      <c r="B35" s="3">
        <v>5347</v>
      </c>
      <c r="C35" s="3">
        <v>1981</v>
      </c>
      <c r="D35" s="3">
        <v>1769</v>
      </c>
      <c r="E35" s="3">
        <v>44</v>
      </c>
      <c r="F35" s="3">
        <v>9141</v>
      </c>
      <c r="G35" s="3">
        <v>2565</v>
      </c>
      <c r="H35" s="3">
        <v>11706</v>
      </c>
      <c r="I35" s="3">
        <v>63800</v>
      </c>
      <c r="K35" s="4" t="s">
        <v>24</v>
      </c>
      <c r="L35" s="3">
        <f>B35/'2024'!B35*100-100</f>
        <v>-29.589149328417179</v>
      </c>
      <c r="M35" s="3">
        <f>C35/'2024'!C35*100-100</f>
        <v>-20.760000000000005</v>
      </c>
      <c r="N35" s="3">
        <f>D35/'2024'!D35*100-100</f>
        <v>-45.027967681789924</v>
      </c>
      <c r="O35" s="3">
        <f>E35/'2024'!E35*100-100</f>
        <v>-53.191489361702125</v>
      </c>
      <c r="P35" s="3">
        <f>F35/'2024'!F35*100-100</f>
        <v>-31.814113083693869</v>
      </c>
      <c r="Q35" s="3">
        <f>G35/'2024'!G35*100-100</f>
        <v>-19.238035264483628</v>
      </c>
      <c r="R35" s="3">
        <f>H35/'2024'!H35*100-100</f>
        <v>-29.405379326981063</v>
      </c>
      <c r="S35" s="3">
        <f>I35/'2024'!I35*100-100</f>
        <v>-25.004701899567422</v>
      </c>
    </row>
    <row r="36" spans="1:19" x14ac:dyDescent="0.35"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40" t="s">
        <v>25</v>
      </c>
      <c r="B37" s="41">
        <v>46961</v>
      </c>
      <c r="C37" s="41">
        <v>18125</v>
      </c>
      <c r="D37" s="41">
        <v>18700</v>
      </c>
      <c r="E37" s="41">
        <v>366</v>
      </c>
      <c r="F37" s="41">
        <v>84152</v>
      </c>
      <c r="G37" s="41">
        <v>17910</v>
      </c>
      <c r="H37" s="41">
        <v>102062</v>
      </c>
      <c r="I37" s="41">
        <v>326407</v>
      </c>
      <c r="J37" s="18"/>
      <c r="K37" s="45" t="s">
        <v>25</v>
      </c>
      <c r="L37" s="41">
        <f>B37/'2024'!B37*100-100</f>
        <v>16.926026442247831</v>
      </c>
      <c r="M37" s="41">
        <f>C37/'2024'!C37*100-100</f>
        <v>22.474491519697267</v>
      </c>
      <c r="N37" s="41">
        <f>D37/'2024'!D37*100-100</f>
        <v>16.99931176875431</v>
      </c>
      <c r="O37" s="41">
        <f>E37/'2024'!E37*100-100</f>
        <v>29.328621908127218</v>
      </c>
      <c r="P37" s="41">
        <f>F37/'2024'!F37*100-100</f>
        <v>18.144549896108273</v>
      </c>
      <c r="Q37" s="41">
        <f>G37/'2024'!G37*100-100</f>
        <v>13.714285714285722</v>
      </c>
      <c r="R37" s="41">
        <f>H37/'2024'!H37*100-100</f>
        <v>17.342316447837391</v>
      </c>
      <c r="S37" s="41">
        <f>I37/'2024'!I37*100-100</f>
        <v>12.681195693074599</v>
      </c>
    </row>
    <row r="38" spans="1:19" x14ac:dyDescent="0.35">
      <c r="A38" s="42" t="s">
        <v>68</v>
      </c>
      <c r="B38" s="41">
        <f>B37-B39</f>
        <v>44651</v>
      </c>
      <c r="C38" s="41">
        <f t="shared" ref="C38:I38" si="5">C37-C39</f>
        <v>17029</v>
      </c>
      <c r="D38" s="41">
        <f t="shared" si="5"/>
        <v>17052</v>
      </c>
      <c r="E38" s="41">
        <f t="shared" si="5"/>
        <v>347</v>
      </c>
      <c r="F38" s="41">
        <f t="shared" si="5"/>
        <v>79079</v>
      </c>
      <c r="G38" s="41">
        <f t="shared" si="5"/>
        <v>16159</v>
      </c>
      <c r="H38" s="41">
        <f t="shared" si="5"/>
        <v>95238</v>
      </c>
      <c r="I38" s="41">
        <f t="shared" si="5"/>
        <v>295828</v>
      </c>
      <c r="K38" s="46" t="s">
        <v>67</v>
      </c>
      <c r="L38" s="41">
        <f>B38/'2024'!B38*100-100</f>
        <v>18.199385853451929</v>
      </c>
      <c r="M38" s="41">
        <f>C38/'2024'!C38*100-100</f>
        <v>25.075284612559685</v>
      </c>
      <c r="N38" s="41">
        <f>D38/'2024'!D38*100-100</f>
        <v>19.344904815229569</v>
      </c>
      <c r="O38" s="41">
        <f>E38/'2024'!E38*100-100</f>
        <v>31.439393939393938</v>
      </c>
      <c r="P38" s="41">
        <f>F38/'2024'!F38*100-100</f>
        <v>19.920234141607153</v>
      </c>
      <c r="Q38" s="41">
        <f>G38/'2024'!G38*100-100</f>
        <v>17.111175532685905</v>
      </c>
      <c r="R38" s="41">
        <f>H38/'2024'!H38*100-100</f>
        <v>19.434168119286198</v>
      </c>
      <c r="S38" s="41">
        <f>I38/'2024'!I38*100-100</f>
        <v>16.310651364495968</v>
      </c>
    </row>
    <row r="39" spans="1:19" x14ac:dyDescent="0.35">
      <c r="A39" s="43" t="s">
        <v>26</v>
      </c>
      <c r="B39" s="41">
        <v>2310</v>
      </c>
      <c r="C39" s="41">
        <v>1096</v>
      </c>
      <c r="D39" s="41">
        <v>1648</v>
      </c>
      <c r="E39" s="41">
        <v>19</v>
      </c>
      <c r="F39" s="41">
        <v>5073</v>
      </c>
      <c r="G39" s="41">
        <v>1751</v>
      </c>
      <c r="H39" s="41">
        <v>6824</v>
      </c>
      <c r="I39" s="41">
        <v>30579</v>
      </c>
      <c r="K39" s="47" t="s">
        <v>69</v>
      </c>
      <c r="L39" s="41">
        <f>B39/'2024'!B39*100-100</f>
        <v>-3.2258064516128968</v>
      </c>
      <c r="M39" s="41">
        <f>C39/'2024'!C39*100-100</f>
        <v>-7.4324324324324351</v>
      </c>
      <c r="N39" s="41">
        <f>D39/'2024'!D39*100-100</f>
        <v>-2.7728613569321539</v>
      </c>
      <c r="O39" s="41">
        <f>E39/'2024'!E39*100-100</f>
        <v>0</v>
      </c>
      <c r="P39" s="41">
        <f>F39/'2024'!F39*100-100</f>
        <v>-4.0113528855250706</v>
      </c>
      <c r="Q39" s="41">
        <f>G39/'2024'!G39*100-100</f>
        <v>-10.297131147540981</v>
      </c>
      <c r="R39" s="41">
        <f>H39/'2024'!H39*100-100</f>
        <v>-5.7067845792455358</v>
      </c>
      <c r="S39" s="41">
        <f>I39/'2024'!I39*100-100</f>
        <v>-13.447495046702514</v>
      </c>
    </row>
    <row r="40" spans="1:19" x14ac:dyDescent="0.35">
      <c r="A40" s="40" t="s">
        <v>71</v>
      </c>
      <c r="B40" s="40"/>
      <c r="C40" s="40"/>
      <c r="D40" s="40"/>
      <c r="E40" s="40"/>
      <c r="F40" s="40"/>
      <c r="G40" s="40"/>
      <c r="H40" s="40"/>
      <c r="I40" s="40"/>
      <c r="L40" s="3"/>
    </row>
    <row r="41" spans="1:19" x14ac:dyDescent="0.35">
      <c r="A41" s="40" t="s">
        <v>27</v>
      </c>
      <c r="B41" s="44">
        <v>4.9189753199463384</v>
      </c>
      <c r="C41" s="44">
        <v>6.0468965517241378</v>
      </c>
      <c r="D41" s="44">
        <v>8.8128342245989302</v>
      </c>
      <c r="E41" s="44">
        <v>5.1912568306010929</v>
      </c>
      <c r="F41" s="44">
        <v>6.0283772221694081</v>
      </c>
      <c r="G41" s="44">
        <v>9.7766610831937459</v>
      </c>
      <c r="H41" s="44">
        <v>6.6861319590053103</v>
      </c>
      <c r="I41" s="44">
        <v>9.3683652617744091</v>
      </c>
    </row>
    <row r="42" spans="1:19" x14ac:dyDescent="0.35">
      <c r="B42" s="14"/>
    </row>
    <row r="43" spans="1:19" x14ac:dyDescent="0.35">
      <c r="A43" s="2"/>
      <c r="B43" s="3"/>
      <c r="C43" s="3"/>
      <c r="D43" s="3"/>
      <c r="F43" s="3"/>
      <c r="G43" s="3"/>
      <c r="H43" s="3"/>
      <c r="I43" s="3"/>
      <c r="J43" s="4"/>
      <c r="K43" s="5" t="s">
        <v>10</v>
      </c>
      <c r="L43" s="7"/>
      <c r="M43" s="7"/>
    </row>
    <row r="44" spans="1:19" x14ac:dyDescent="0.35">
      <c r="A44" s="26" t="s">
        <v>99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  <c r="J44" s="8"/>
      <c r="K44" s="6" t="s">
        <v>100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95</v>
      </c>
      <c r="B45" s="3">
        <v>364959</v>
      </c>
      <c r="C45" s="3">
        <v>164710</v>
      </c>
      <c r="D45" s="3">
        <v>133292</v>
      </c>
      <c r="E45" s="3">
        <v>4742</v>
      </c>
      <c r="F45" s="3">
        <v>667703</v>
      </c>
      <c r="G45" s="3">
        <v>172950</v>
      </c>
      <c r="H45" s="3">
        <v>840653</v>
      </c>
      <c r="I45" s="3">
        <v>2711733</v>
      </c>
      <c r="J45" s="9"/>
      <c r="K45" s="4" t="s">
        <v>13</v>
      </c>
      <c r="L45" s="10">
        <f>B46-'2024'!B46</f>
        <v>1.7000000000000011</v>
      </c>
      <c r="M45" s="10">
        <f>C46-'2024'!C46</f>
        <v>1.5999999999999996</v>
      </c>
      <c r="N45" s="10">
        <f>D46-'2024'!D46</f>
        <v>1.6000000000000014</v>
      </c>
      <c r="O45" s="10">
        <f>E46-'2024'!E46</f>
        <v>1.5</v>
      </c>
      <c r="P45" s="10">
        <f>F46-'2024'!F46</f>
        <v>1.6399906019127695</v>
      </c>
      <c r="Q45" s="10">
        <f>G46-'2024'!G46</f>
        <v>1.0516520245398198</v>
      </c>
      <c r="R45" s="10">
        <f>H46-'2024'!H46</f>
        <v>1.5205420234185389</v>
      </c>
      <c r="S45" s="10">
        <f>I46-'2024'!I46</f>
        <v>1.1000000000000014</v>
      </c>
    </row>
    <row r="46" spans="1:19" x14ac:dyDescent="0.35">
      <c r="A46" s="4" t="s">
        <v>12</v>
      </c>
      <c r="B46" s="10">
        <v>12.9</v>
      </c>
      <c r="C46" s="10">
        <v>10.9</v>
      </c>
      <c r="D46" s="10">
        <v>13.8</v>
      </c>
      <c r="E46" s="10">
        <v>7.4</v>
      </c>
      <c r="F46" s="10">
        <v>12.534465173887194</v>
      </c>
      <c r="G46" s="10">
        <v>10.226076900838391</v>
      </c>
      <c r="H46" s="10">
        <v>12.0595537040848</v>
      </c>
      <c r="I46" s="10">
        <v>11.8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46971</v>
      </c>
      <c r="C47" s="3">
        <v>17921</v>
      </c>
      <c r="D47" s="3">
        <v>18451</v>
      </c>
      <c r="E47" s="3">
        <v>350</v>
      </c>
      <c r="F47" s="3">
        <v>83693</v>
      </c>
      <c r="G47" s="3">
        <v>17686</v>
      </c>
      <c r="H47" s="3">
        <v>101379</v>
      </c>
      <c r="I47" s="3">
        <v>320372</v>
      </c>
      <c r="K47" s="4" t="s">
        <v>14</v>
      </c>
      <c r="L47" s="3">
        <f>B47/'2024'!B47*100-100</f>
        <v>17.038347494580535</v>
      </c>
      <c r="M47" s="3">
        <f>C47/'2024'!C47*100-100</f>
        <v>20.162263644897422</v>
      </c>
      <c r="N47" s="3">
        <f>D47/'2024'!D47*100-100</f>
        <v>15.22512958221445</v>
      </c>
      <c r="O47" s="3">
        <f>E47/'2024'!E47*100-100</f>
        <v>25.899280575539564</v>
      </c>
      <c r="P47" s="3">
        <f>F47/'2024'!F47*100-100</f>
        <v>17.318960441840247</v>
      </c>
      <c r="Q47" s="3">
        <f>G47/'2024'!G47*100-100</f>
        <v>13.016806185698755</v>
      </c>
      <c r="R47" s="3">
        <f>H47/'2024'!H47*100-100</f>
        <v>16.5450009771575</v>
      </c>
      <c r="S47" s="3">
        <f>I47/'2024'!I47*100-100</f>
        <v>11.968461557280506</v>
      </c>
    </row>
    <row r="48" spans="1:19" x14ac:dyDescent="0.35">
      <c r="A48" s="11" t="s">
        <v>16</v>
      </c>
      <c r="B48" s="3">
        <v>26208</v>
      </c>
      <c r="C48" s="3">
        <v>9644</v>
      </c>
      <c r="D48" s="3">
        <v>10613</v>
      </c>
      <c r="E48" s="3">
        <v>187</v>
      </c>
      <c r="F48" s="3">
        <v>46652</v>
      </c>
      <c r="G48" s="3">
        <v>10234</v>
      </c>
      <c r="H48" s="3">
        <v>56886</v>
      </c>
      <c r="I48" s="3">
        <v>188365</v>
      </c>
      <c r="K48" s="11" t="s">
        <v>16</v>
      </c>
      <c r="L48" s="3">
        <f>B48/'2024'!B48*100-100</f>
        <v>14.856692085195888</v>
      </c>
      <c r="M48" s="3">
        <f>C48/'2024'!C48*100-100</f>
        <v>13.84724353677251</v>
      </c>
      <c r="N48" s="3">
        <f>D48/'2024'!D48*100-100</f>
        <v>12.105207563113979</v>
      </c>
      <c r="O48" s="3">
        <f>E48/'2024'!E48*100-100</f>
        <v>12.650602409638552</v>
      </c>
      <c r="P48" s="3">
        <f>F48/'2024'!F48*100-100</f>
        <v>14.002248179463365</v>
      </c>
      <c r="Q48" s="3">
        <f>G48/'2024'!G48*100-100</f>
        <v>9.1859596713965743</v>
      </c>
      <c r="R48" s="3">
        <f>H48/'2024'!H48*100-100</f>
        <v>13.104682373993455</v>
      </c>
      <c r="S48" s="3">
        <f>I48/'2024'!I48*100-100</f>
        <v>7.525316527953791</v>
      </c>
    </row>
    <row r="49" spans="1:19" x14ac:dyDescent="0.35">
      <c r="A49" s="11" t="s">
        <v>17</v>
      </c>
      <c r="B49" s="3">
        <v>20740</v>
      </c>
      <c r="C49" s="3">
        <v>8270</v>
      </c>
      <c r="D49" s="3">
        <v>7827</v>
      </c>
      <c r="E49" s="3">
        <v>163</v>
      </c>
      <c r="F49" s="3">
        <v>37000</v>
      </c>
      <c r="G49" s="3">
        <v>7448</v>
      </c>
      <c r="H49" s="3">
        <v>44448</v>
      </c>
      <c r="I49" s="3">
        <v>131876</v>
      </c>
      <c r="K49" s="11" t="s">
        <v>17</v>
      </c>
      <c r="L49" s="3">
        <f>B49/'2024'!B49*100-100</f>
        <v>19.780537106555002</v>
      </c>
      <c r="M49" s="3">
        <f>C49/'2024'!C49*100-100</f>
        <v>28.356355734906089</v>
      </c>
      <c r="N49" s="3">
        <f>D49/'2024'!D49*100-100</f>
        <v>19.569202566452802</v>
      </c>
      <c r="O49" s="3">
        <f>E49/'2024'!E49*100-100</f>
        <v>45.535714285714278</v>
      </c>
      <c r="P49" s="3">
        <f>F49/'2024'!F49*100-100</f>
        <v>21.646501841136228</v>
      </c>
      <c r="Q49" s="3">
        <f>G49/'2024'!G49*100-100</f>
        <v>18.674314850223055</v>
      </c>
      <c r="R49" s="3">
        <f>H49/'2024'!H49*100-100</f>
        <v>21.138122751553468</v>
      </c>
      <c r="S49" s="3">
        <f>I49/'2024'!I49*100-100</f>
        <v>18.86610482671594</v>
      </c>
    </row>
    <row r="50" spans="1:19" x14ac:dyDescent="0.35">
      <c r="A50" s="11" t="s">
        <v>18</v>
      </c>
      <c r="B50" s="3">
        <v>3838</v>
      </c>
      <c r="C50" s="3">
        <v>1541</v>
      </c>
      <c r="D50" s="3">
        <v>1952</v>
      </c>
      <c r="E50" s="12">
        <v>27</v>
      </c>
      <c r="F50" s="3">
        <v>7358</v>
      </c>
      <c r="G50" s="3">
        <v>2202</v>
      </c>
      <c r="H50" s="3">
        <v>9560</v>
      </c>
      <c r="I50" s="3">
        <v>37211</v>
      </c>
      <c r="K50" s="11" t="s">
        <v>18</v>
      </c>
      <c r="L50" s="3">
        <f>B50/'2024'!B50*100-100</f>
        <v>36.341030195381876</v>
      </c>
      <c r="M50" s="3">
        <f>C50/'2024'!C50*100-100</f>
        <v>25.284552845528466</v>
      </c>
      <c r="N50" s="3">
        <f>D50/'2024'!D50*100-100</f>
        <v>16.956261234272034</v>
      </c>
      <c r="O50" s="3">
        <f>E50/'2024'!E50*100-100</f>
        <v>107.69230769230771</v>
      </c>
      <c r="P50" s="3">
        <f>F50/'2024'!F50*100-100</f>
        <v>28.479133927012413</v>
      </c>
      <c r="Q50" s="3">
        <f>G50/'2024'!G50*100-100</f>
        <v>16.50793650793652</v>
      </c>
      <c r="R50" s="3">
        <f>H50/'2024'!H50*100-100</f>
        <v>25.508730471314166</v>
      </c>
      <c r="S50" s="3">
        <f>I50/'2024'!I50*100-100</f>
        <v>17.931733908027752</v>
      </c>
    </row>
    <row r="51" spans="1:19" x14ac:dyDescent="0.35">
      <c r="A51" s="13" t="s">
        <v>19</v>
      </c>
      <c r="B51" s="3">
        <v>4976</v>
      </c>
      <c r="C51" s="3">
        <v>1978</v>
      </c>
      <c r="D51" s="3">
        <v>2157</v>
      </c>
      <c r="E51" s="12">
        <v>36</v>
      </c>
      <c r="F51" s="3">
        <v>9147</v>
      </c>
      <c r="G51" s="3">
        <v>1719</v>
      </c>
      <c r="H51" s="3">
        <v>10866</v>
      </c>
      <c r="I51" s="3">
        <v>33931</v>
      </c>
      <c r="K51" s="13" t="s">
        <v>19</v>
      </c>
      <c r="L51" s="3">
        <f>B51/'2024'!B51*100-100</f>
        <v>17.497048406139328</v>
      </c>
      <c r="M51" s="3">
        <f>C51/'2024'!C51*100-100</f>
        <v>22.400990099009903</v>
      </c>
      <c r="N51" s="3">
        <f>D51/'2024'!D51*100-100</f>
        <v>9.7151576805696749</v>
      </c>
      <c r="O51" s="3">
        <f>E51/'2024'!E51*100-100</f>
        <v>63.636363636363654</v>
      </c>
      <c r="P51" s="3">
        <f>F51/'2024'!F51*100-100</f>
        <v>16.685801760428618</v>
      </c>
      <c r="Q51" s="3">
        <f>G51/'2024'!G51*100-100</f>
        <v>11.623376623376629</v>
      </c>
      <c r="R51" s="3">
        <f>H51/'2024'!H51*100-100</f>
        <v>15.854568717347277</v>
      </c>
      <c r="S51" s="3">
        <f>I51/'2024'!I51*100-100</f>
        <v>11.615131578947356</v>
      </c>
    </row>
    <row r="52" spans="1:19" x14ac:dyDescent="0.35">
      <c r="A52" s="11" t="s">
        <v>20</v>
      </c>
      <c r="B52" s="3">
        <v>27960</v>
      </c>
      <c r="C52" s="3">
        <v>10783</v>
      </c>
      <c r="D52" s="3">
        <v>11107</v>
      </c>
      <c r="E52" s="3">
        <v>179</v>
      </c>
      <c r="F52" s="3">
        <v>50029</v>
      </c>
      <c r="G52" s="3">
        <v>9025</v>
      </c>
      <c r="H52" s="3">
        <v>59054</v>
      </c>
      <c r="I52" s="3">
        <v>171631</v>
      </c>
      <c r="J52" s="14"/>
      <c r="K52" s="11" t="s">
        <v>20</v>
      </c>
      <c r="L52" s="3">
        <f>B52/'2024'!B52*100-100</f>
        <v>17.031518144908134</v>
      </c>
      <c r="M52" s="3">
        <f>C52/'2024'!C52*100-100</f>
        <v>20.305701216110677</v>
      </c>
      <c r="N52" s="3">
        <f>D52/'2024'!D52*100-100</f>
        <v>14.812900558197242</v>
      </c>
      <c r="O52" s="3">
        <f>E52/'2024'!E52*100-100</f>
        <v>16.233766233766247</v>
      </c>
      <c r="P52" s="3">
        <f>F52/'2024'!F52*100-100</f>
        <v>17.213345204067295</v>
      </c>
      <c r="Q52" s="3">
        <f>G52/'2024'!G52*100-100</f>
        <v>11.750866765725604</v>
      </c>
      <c r="R52" s="3">
        <f>H52/'2024'!H52*100-100</f>
        <v>16.344221600535874</v>
      </c>
      <c r="S52" s="3">
        <f>I52/'2024'!I52*100-100</f>
        <v>11.868571652044693</v>
      </c>
    </row>
    <row r="53" spans="1:19" x14ac:dyDescent="0.35">
      <c r="A53" s="11" t="s">
        <v>21</v>
      </c>
      <c r="B53" s="3">
        <v>15173</v>
      </c>
      <c r="C53" s="3">
        <v>5597</v>
      </c>
      <c r="D53" s="3">
        <v>5392</v>
      </c>
      <c r="E53" s="3">
        <v>144</v>
      </c>
      <c r="F53" s="3">
        <v>26306</v>
      </c>
      <c r="G53" s="3">
        <v>6459</v>
      </c>
      <c r="H53" s="3">
        <v>32765</v>
      </c>
      <c r="I53" s="3">
        <v>111530</v>
      </c>
      <c r="K53" s="11" t="s">
        <v>21</v>
      </c>
      <c r="L53" s="3">
        <f>B53/'2024'!B53*100-100</f>
        <v>13.00364936322336</v>
      </c>
      <c r="M53" s="3">
        <f>C53/'2024'!C53*100-100</f>
        <v>18.55539080703241</v>
      </c>
      <c r="N53" s="3">
        <f>D53/'2024'!D53*100-100</f>
        <v>15.460385438972168</v>
      </c>
      <c r="O53" s="3">
        <f>E53/'2024'!E53*100-100</f>
        <v>29.72972972972974</v>
      </c>
      <c r="P53" s="3">
        <f>F53/'2024'!F53*100-100</f>
        <v>14.728073618561652</v>
      </c>
      <c r="Q53" s="3">
        <f>G53/'2024'!G53*100-100</f>
        <v>13.654759809959543</v>
      </c>
      <c r="R53" s="3">
        <f>H53/'2024'!H53*100-100</f>
        <v>14.514888857821887</v>
      </c>
      <c r="S53" s="3">
        <f>I53/'2024'!I53*100-100</f>
        <v>10.259807023093941</v>
      </c>
    </row>
    <row r="54" spans="1:19" x14ac:dyDescent="0.35">
      <c r="A54" s="15" t="s">
        <v>22</v>
      </c>
      <c r="B54" s="3">
        <v>20091</v>
      </c>
      <c r="C54" s="3">
        <v>6781</v>
      </c>
      <c r="D54" s="3">
        <v>7040</v>
      </c>
      <c r="E54" s="3">
        <v>139</v>
      </c>
      <c r="F54" s="3">
        <v>34051</v>
      </c>
      <c r="G54" s="3">
        <v>7106</v>
      </c>
      <c r="H54" s="3">
        <v>41157</v>
      </c>
      <c r="I54" s="3">
        <v>114968</v>
      </c>
      <c r="K54" s="15" t="s">
        <v>22</v>
      </c>
      <c r="L54" s="3">
        <f>B54/'2024'!B54*100-100</f>
        <v>23.242546926757441</v>
      </c>
      <c r="M54" s="3">
        <f>C54/'2024'!C54*100-100</f>
        <v>37.9092942851332</v>
      </c>
      <c r="N54" s="3">
        <f>D54/'2024'!D54*100-100</f>
        <v>34.788435764886088</v>
      </c>
      <c r="O54" s="3">
        <f>E54/'2024'!E54*100-100</f>
        <v>34.951456310679617</v>
      </c>
      <c r="P54" s="3">
        <f>F54/'2024'!F54*100-100</f>
        <v>28.276511584102479</v>
      </c>
      <c r="Q54" s="3">
        <f>G54/'2024'!G54*100-100</f>
        <v>26.757046022119169</v>
      </c>
      <c r="R54" s="3">
        <f>H54/'2024'!H54*100-100</f>
        <v>28.011570402164779</v>
      </c>
      <c r="S54" s="3">
        <f>I54/'2024'!I54*100-100</f>
        <v>25.803451256743301</v>
      </c>
    </row>
    <row r="55" spans="1:19" x14ac:dyDescent="0.35">
      <c r="A55" s="15" t="s">
        <v>23</v>
      </c>
      <c r="B55" s="3">
        <v>10595</v>
      </c>
      <c r="C55" s="3">
        <v>5421</v>
      </c>
      <c r="D55" s="3">
        <v>6219</v>
      </c>
      <c r="E55" s="3">
        <v>76</v>
      </c>
      <c r="F55" s="3">
        <v>22311</v>
      </c>
      <c r="G55" s="3">
        <v>2794</v>
      </c>
      <c r="H55" s="3">
        <v>25105</v>
      </c>
      <c r="I55" s="3">
        <v>48690</v>
      </c>
      <c r="K55" s="15" t="s">
        <v>23</v>
      </c>
      <c r="L55" s="3">
        <f>B55/'2024'!B55*100-100</f>
        <v>18.538823002908927</v>
      </c>
      <c r="M55" s="3">
        <f>C55/'2024'!C55*100-100</f>
        <v>15.882855921333899</v>
      </c>
      <c r="N55" s="3">
        <f>D55/'2024'!D55*100-100</f>
        <v>9.8569157392686861</v>
      </c>
      <c r="O55" s="3">
        <f>E55/'2024'!E55*100-100</f>
        <v>26.666666666666657</v>
      </c>
      <c r="P55" s="3">
        <f>F55/'2024'!F55*100-100</f>
        <v>15.379841754150078</v>
      </c>
      <c r="Q55" s="3">
        <f>G55/'2024'!G55*100-100</f>
        <v>6.9678407350689042</v>
      </c>
      <c r="R55" s="3">
        <f>H55/'2024'!H55*100-100</f>
        <v>14.378787188482406</v>
      </c>
      <c r="S55" s="3">
        <f>I55/'2024'!I55*100-100</f>
        <v>15.215333648840513</v>
      </c>
    </row>
    <row r="56" spans="1:19" x14ac:dyDescent="0.35">
      <c r="A56" s="4" t="s">
        <v>24</v>
      </c>
      <c r="B56" s="3">
        <v>3434</v>
      </c>
      <c r="C56" s="3">
        <v>1523</v>
      </c>
      <c r="D56" s="3">
        <v>1453</v>
      </c>
      <c r="E56" s="3">
        <v>55</v>
      </c>
      <c r="F56" s="3">
        <v>6465</v>
      </c>
      <c r="G56" s="3">
        <v>1726</v>
      </c>
      <c r="H56" s="3">
        <v>8191</v>
      </c>
      <c r="I56" s="3">
        <v>47908</v>
      </c>
      <c r="K56" s="4" t="s">
        <v>24</v>
      </c>
      <c r="L56" s="3">
        <f>B56/'2024'!B56*100-100</f>
        <v>-48.638947053544726</v>
      </c>
      <c r="M56" s="3">
        <f>C56/'2024'!C56*100-100</f>
        <v>-26.531596719729862</v>
      </c>
      <c r="N56" s="3">
        <f>D56/'2024'!D56*100-100</f>
        <v>-50.137268359643102</v>
      </c>
      <c r="O56" s="3">
        <f>E56/'2024'!E56*100-100</f>
        <v>-32.098765432098759</v>
      </c>
      <c r="P56" s="3">
        <f>F56/'2024'!F56*100-100</f>
        <v>-44.997447677386425</v>
      </c>
      <c r="Q56" s="3">
        <f>G56/'2024'!G56*100-100</f>
        <v>-31.751680506128906</v>
      </c>
      <c r="R56" s="3">
        <f>H56/'2024'!H56*100-100</f>
        <v>-42.652103899740958</v>
      </c>
      <c r="S56" s="3">
        <f>I56/'2024'!I56*100-100</f>
        <v>-25.395540052323412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40" t="s">
        <v>25</v>
      </c>
      <c r="B58" s="41">
        <v>46971</v>
      </c>
      <c r="C58" s="41">
        <v>17921</v>
      </c>
      <c r="D58" s="41">
        <v>18451</v>
      </c>
      <c r="E58" s="41">
        <v>350</v>
      </c>
      <c r="F58" s="41">
        <v>83693</v>
      </c>
      <c r="G58" s="41">
        <v>17686</v>
      </c>
      <c r="H58" s="41">
        <v>101379</v>
      </c>
      <c r="I58" s="41">
        <v>320372</v>
      </c>
      <c r="J58" s="18"/>
      <c r="K58" s="45" t="s">
        <v>25</v>
      </c>
      <c r="L58" s="41">
        <f>B58/'2024'!B58*100-100</f>
        <v>17.038347494580535</v>
      </c>
      <c r="M58" s="41">
        <f>C58/'2024'!C58*100-100</f>
        <v>20.162263644897422</v>
      </c>
      <c r="N58" s="41">
        <f>D58/'2024'!D58*100-100</f>
        <v>15.22512958221445</v>
      </c>
      <c r="O58" s="41">
        <f>E58/'2024'!E58*100-100</f>
        <v>25.899280575539564</v>
      </c>
      <c r="P58" s="41">
        <f>F58/'2024'!F58*100-100</f>
        <v>17.318960441840247</v>
      </c>
      <c r="Q58" s="41">
        <f>G58/'2024'!G58*100-100</f>
        <v>13.016806185698755</v>
      </c>
      <c r="R58" s="41">
        <f>H58/'2024'!H58*100-100</f>
        <v>16.5450009771575</v>
      </c>
      <c r="S58" s="41">
        <f>I58/'2024'!I58*100-100</f>
        <v>11.968461557280506</v>
      </c>
    </row>
    <row r="59" spans="1:19" x14ac:dyDescent="0.35">
      <c r="A59" s="42" t="s">
        <v>68</v>
      </c>
      <c r="B59" s="41">
        <v>44839</v>
      </c>
      <c r="C59" s="41">
        <v>16943</v>
      </c>
      <c r="D59" s="41">
        <v>16984</v>
      </c>
      <c r="E59" s="41">
        <v>335</v>
      </c>
      <c r="F59" s="41">
        <v>79101</v>
      </c>
      <c r="G59" s="41">
        <v>16074</v>
      </c>
      <c r="H59" s="41">
        <v>95175</v>
      </c>
      <c r="I59" s="41">
        <v>293412</v>
      </c>
      <c r="K59" s="46" t="s">
        <v>67</v>
      </c>
      <c r="L59" s="41">
        <f>B59/'2024'!B59*100-100</f>
        <v>18.624831344744578</v>
      </c>
      <c r="M59" s="41">
        <f>C59/'2024'!C59*100-100</f>
        <v>23.347408270238773</v>
      </c>
      <c r="N59" s="41">
        <f>D59/'2024'!D59*100-100</f>
        <v>18.495778971603997</v>
      </c>
      <c r="O59" s="41">
        <f>E59/'2024'!E59*100-100</f>
        <v>29.343629343629345</v>
      </c>
      <c r="P59" s="41">
        <f>F59/'2024'!F59*100-100</f>
        <v>19.619822462836666</v>
      </c>
      <c r="Q59" s="41">
        <f>G59/'2024'!G59*100-100</f>
        <v>16.969873380876138</v>
      </c>
      <c r="R59" s="41">
        <f>H59/'2024'!H59*100-100</f>
        <v>19.163880854899901</v>
      </c>
      <c r="S59" s="41">
        <f>I59/'2024'!I59*100-100</f>
        <v>16.277834800286925</v>
      </c>
    </row>
    <row r="60" spans="1:19" x14ac:dyDescent="0.35">
      <c r="A60" s="43" t="s">
        <v>26</v>
      </c>
      <c r="B60" s="41">
        <v>2132</v>
      </c>
      <c r="C60" s="41">
        <v>978</v>
      </c>
      <c r="D60" s="41">
        <v>1467</v>
      </c>
      <c r="E60" s="41">
        <v>15</v>
      </c>
      <c r="F60" s="41">
        <v>4592</v>
      </c>
      <c r="G60" s="41">
        <v>1612</v>
      </c>
      <c r="H60" s="41">
        <v>6204</v>
      </c>
      <c r="I60" s="41">
        <v>26960</v>
      </c>
      <c r="K60" s="47" t="s">
        <v>69</v>
      </c>
      <c r="L60" s="41">
        <f>B60/'2024'!B60*100-100</f>
        <v>-8.6546700942587904</v>
      </c>
      <c r="M60" s="41">
        <f>C60/'2024'!C60*100-100</f>
        <v>-16.977928692699493</v>
      </c>
      <c r="N60" s="41">
        <f>D60/'2024'!D60*100-100</f>
        <v>-12.678571428571431</v>
      </c>
      <c r="O60" s="41">
        <f>E60/'2024'!E60*100-100</f>
        <v>-21.05263157894737</v>
      </c>
      <c r="P60" s="41">
        <f>F60/'2024'!F60*100-100</f>
        <v>-11.878718096334666</v>
      </c>
      <c r="Q60" s="41">
        <f>G60/'2024'!G60*100-100</f>
        <v>-15.469323544834822</v>
      </c>
      <c r="R60" s="41">
        <f>H60/'2024'!H60*100-100</f>
        <v>-12.840685585838713</v>
      </c>
      <c r="S60" s="41">
        <f>I60/'2024'!I60*100-100</f>
        <v>-20.213080793134068</v>
      </c>
    </row>
    <row r="61" spans="1:19" x14ac:dyDescent="0.35">
      <c r="A61" s="40" t="s">
        <v>71</v>
      </c>
      <c r="B61" s="40"/>
      <c r="C61" s="40"/>
      <c r="D61" s="40"/>
      <c r="E61" s="40"/>
      <c r="F61" s="40"/>
      <c r="G61" s="40"/>
      <c r="H61" s="40"/>
      <c r="I61" s="40"/>
      <c r="L61" s="3"/>
    </row>
    <row r="62" spans="1:19" x14ac:dyDescent="0.35">
      <c r="A62" s="40" t="s">
        <v>27</v>
      </c>
      <c r="B62" s="44">
        <v>4.5389708543569434</v>
      </c>
      <c r="C62" s="44">
        <v>5.4572847497349475</v>
      </c>
      <c r="D62" s="44">
        <v>7.9507885751449789</v>
      </c>
      <c r="E62" s="44">
        <v>4.2857142857142856</v>
      </c>
      <c r="F62" s="44">
        <v>5.4867193194173947</v>
      </c>
      <c r="G62" s="44">
        <v>9.1145538844283607</v>
      </c>
      <c r="H62" s="44">
        <v>6.1196105702364401</v>
      </c>
      <c r="I62" s="44">
        <v>8.4152173098772689</v>
      </c>
    </row>
    <row r="63" spans="1:19" x14ac:dyDescent="0.35">
      <c r="A63" s="48"/>
      <c r="B63" s="49"/>
      <c r="C63" s="49"/>
      <c r="D63" s="49"/>
      <c r="E63" s="49"/>
      <c r="F63" s="49"/>
      <c r="G63" s="49"/>
      <c r="H63" s="49"/>
      <c r="I63" s="49"/>
    </row>
    <row r="64" spans="1:19" x14ac:dyDescent="0.35">
      <c r="A64" s="2"/>
      <c r="B64" s="3"/>
      <c r="C64" s="3"/>
      <c r="D64" s="3"/>
      <c r="F64" s="3"/>
      <c r="G64" s="3"/>
      <c r="H64" s="3"/>
      <c r="I64" s="3"/>
      <c r="J64" s="4"/>
      <c r="K64" s="5" t="s">
        <v>10</v>
      </c>
      <c r="L64" s="7"/>
      <c r="M64" s="7"/>
    </row>
    <row r="65" spans="1:19" x14ac:dyDescent="0.35">
      <c r="A65" s="26" t="s">
        <v>101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7" t="s">
        <v>9</v>
      </c>
      <c r="J65" s="8"/>
      <c r="K65" s="6" t="s">
        <v>102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95</v>
      </c>
      <c r="B66" s="3">
        <v>364959</v>
      </c>
      <c r="C66" s="3">
        <v>164710</v>
      </c>
      <c r="D66" s="3">
        <v>133292</v>
      </c>
      <c r="E66" s="3">
        <v>4742</v>
      </c>
      <c r="F66" s="3">
        <v>667703</v>
      </c>
      <c r="G66" s="3">
        <v>172950</v>
      </c>
      <c r="H66" s="3">
        <v>840653</v>
      </c>
      <c r="I66" s="3">
        <v>2711733</v>
      </c>
      <c r="J66" s="9"/>
      <c r="K66" s="4" t="s">
        <v>13</v>
      </c>
      <c r="L66" s="10">
        <f>B67-'2024'!B67</f>
        <v>1.9000000000000004</v>
      </c>
      <c r="M66" s="10">
        <f>C67-'2024'!C67</f>
        <v>1.6000000000000014</v>
      </c>
      <c r="N66" s="10">
        <f>D67-'2024'!D67</f>
        <v>1.6999999999999993</v>
      </c>
      <c r="O66" s="10">
        <f>E67-'2024'!E67</f>
        <v>1.5999999999999996</v>
      </c>
      <c r="P66" s="10">
        <f>F67-'2024'!F67</f>
        <v>1.778018782242814</v>
      </c>
      <c r="Q66" s="10">
        <f>G67-'2024'!G67</f>
        <v>1.1267089303255329</v>
      </c>
      <c r="R66" s="10">
        <f>H67-'2024'!H67</f>
        <v>1.645773984916012</v>
      </c>
      <c r="S66" s="10">
        <f>I67-'2024'!I67</f>
        <v>1.1999999999999993</v>
      </c>
    </row>
    <row r="67" spans="1:19" x14ac:dyDescent="0.35">
      <c r="A67" s="4" t="s">
        <v>12</v>
      </c>
      <c r="B67" s="10">
        <v>12.9</v>
      </c>
      <c r="C67" s="10">
        <v>10.8</v>
      </c>
      <c r="D67" s="10">
        <v>13.6</v>
      </c>
      <c r="E67" s="10">
        <v>7.5</v>
      </c>
      <c r="F67" s="10">
        <v>12.473809463189472</v>
      </c>
      <c r="G67" s="10">
        <v>9.9306157849089338</v>
      </c>
      <c r="H67" s="10">
        <v>11.950590790730539</v>
      </c>
      <c r="I67" s="10">
        <v>11.5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47096</v>
      </c>
      <c r="C68" s="3">
        <v>17723</v>
      </c>
      <c r="D68" s="3">
        <v>18111</v>
      </c>
      <c r="E68" s="3">
        <v>358</v>
      </c>
      <c r="F68" s="3">
        <v>83288</v>
      </c>
      <c r="G68" s="3">
        <v>17175</v>
      </c>
      <c r="H68" s="3">
        <v>100463</v>
      </c>
      <c r="I68" s="3">
        <v>313195</v>
      </c>
      <c r="K68" s="4" t="s">
        <v>14</v>
      </c>
      <c r="L68" s="3">
        <f>B68/'2024'!B68*100-100</f>
        <v>19.354266453787488</v>
      </c>
      <c r="M68" s="3">
        <f>C68/'2024'!C68*100-100</f>
        <v>20.581031432847993</v>
      </c>
      <c r="N68" s="3">
        <f>D68/'2024'!D68*100-100</f>
        <v>16.111039876907299</v>
      </c>
      <c r="O68" s="3">
        <f>E68/'2024'!E68*100-100</f>
        <v>26.950354609929079</v>
      </c>
      <c r="P68" s="3">
        <f>F68/'2024'!F68*100-100</f>
        <v>18.919999428873297</v>
      </c>
      <c r="Q68" s="3">
        <f>G68/'2024'!G68*100-100</f>
        <v>14.370380235732824</v>
      </c>
      <c r="R68" s="3">
        <f>H68/'2024'!H68*100-100</f>
        <v>18.116725844757454</v>
      </c>
      <c r="S68" s="3">
        <f>I68/'2024'!I68*100-100</f>
        <v>13.756719453726561</v>
      </c>
    </row>
    <row r="69" spans="1:19" x14ac:dyDescent="0.35">
      <c r="A69" s="11" t="s">
        <v>16</v>
      </c>
      <c r="B69" s="3">
        <v>26241</v>
      </c>
      <c r="C69" s="3">
        <v>9459</v>
      </c>
      <c r="D69" s="3">
        <v>10322</v>
      </c>
      <c r="E69" s="3">
        <v>197</v>
      </c>
      <c r="F69" s="3">
        <v>46219</v>
      </c>
      <c r="G69" s="3">
        <v>9823</v>
      </c>
      <c r="H69" s="3">
        <v>56042</v>
      </c>
      <c r="I69" s="3">
        <v>182617</v>
      </c>
      <c r="K69" s="11" t="s">
        <v>16</v>
      </c>
      <c r="L69" s="3">
        <f>B69/'2024'!B69*100-100</f>
        <v>17.037598679809122</v>
      </c>
      <c r="M69" s="3">
        <f>C69/'2024'!C69*100-100</f>
        <v>15.438125457651935</v>
      </c>
      <c r="N69" s="3">
        <f>D69/'2024'!D69*100-100</f>
        <v>13.316500164672291</v>
      </c>
      <c r="O69" s="3">
        <f>E69/'2024'!E69*100-100</f>
        <v>20.121951219512198</v>
      </c>
      <c r="P69" s="3">
        <f>F69/'2024'!F69*100-100</f>
        <v>15.871941436020862</v>
      </c>
      <c r="Q69" s="3">
        <f>G69/'2024'!G69*100-100</f>
        <v>9.8646683816128018</v>
      </c>
      <c r="R69" s="3">
        <f>H69/'2024'!H69*100-100</f>
        <v>14.771959286489576</v>
      </c>
      <c r="S69" s="3">
        <f>I69/'2024'!I69*100-100</f>
        <v>9.6620968371495337</v>
      </c>
    </row>
    <row r="70" spans="1:19" x14ac:dyDescent="0.35">
      <c r="A70" s="11" t="s">
        <v>17</v>
      </c>
      <c r="B70" s="3">
        <v>20824</v>
      </c>
      <c r="C70" s="3">
        <v>8255</v>
      </c>
      <c r="D70" s="3">
        <v>7780</v>
      </c>
      <c r="E70" s="3">
        <v>161</v>
      </c>
      <c r="F70" s="3">
        <v>37020</v>
      </c>
      <c r="G70" s="3">
        <v>7347</v>
      </c>
      <c r="H70" s="3">
        <v>44367</v>
      </c>
      <c r="I70" s="3">
        <v>130436</v>
      </c>
      <c r="K70" s="11" t="s">
        <v>17</v>
      </c>
      <c r="L70" s="3">
        <f>B70/'2024'!B70*100-100</f>
        <v>22.220917948115982</v>
      </c>
      <c r="M70" s="3">
        <f>C70/'2024'!C70*100-100</f>
        <v>26.921894218942199</v>
      </c>
      <c r="N70" s="3">
        <f>D70/'2024'!D70*100-100</f>
        <v>19.895207273848058</v>
      </c>
      <c r="O70" s="3">
        <f>E70/'2024'!E70*100-100</f>
        <v>36.440677966101674</v>
      </c>
      <c r="P70" s="3">
        <f>F70/'2024'!F70*100-100</f>
        <v>22.790142293276716</v>
      </c>
      <c r="Q70" s="3">
        <f>G70/'2024'!G70*100-100</f>
        <v>20.918367346938766</v>
      </c>
      <c r="R70" s="3">
        <f>H70/'2024'!H70*100-100</f>
        <v>22.476190476190467</v>
      </c>
      <c r="S70" s="3">
        <f>I70/'2024'!I70*100-100</f>
        <v>19.893743163622673</v>
      </c>
    </row>
    <row r="71" spans="1:19" x14ac:dyDescent="0.35">
      <c r="A71" s="11" t="s">
        <v>18</v>
      </c>
      <c r="B71" s="3">
        <v>3799</v>
      </c>
      <c r="C71" s="3">
        <v>1494</v>
      </c>
      <c r="D71" s="3">
        <v>1877</v>
      </c>
      <c r="E71" s="12">
        <v>27</v>
      </c>
      <c r="F71" s="3">
        <v>7197</v>
      </c>
      <c r="G71" s="3">
        <v>2104</v>
      </c>
      <c r="H71" s="3">
        <v>9301</v>
      </c>
      <c r="I71" s="3">
        <v>36000</v>
      </c>
      <c r="K71" s="11" t="s">
        <v>18</v>
      </c>
      <c r="L71" s="3">
        <f>B71/'2024'!B71*100-100</f>
        <v>38.195707530010907</v>
      </c>
      <c r="M71" s="3">
        <f>C71/'2024'!C71*100-100</f>
        <v>23.471074380165291</v>
      </c>
      <c r="N71" s="3">
        <f>D71/'2024'!D71*100-100</f>
        <v>19.023462270133166</v>
      </c>
      <c r="O71" s="3">
        <f>E71/'2024'!E71*100-100</f>
        <v>68.75</v>
      </c>
      <c r="P71" s="3">
        <f>F71/'2024'!F71*100-100</f>
        <v>29.628962536023039</v>
      </c>
      <c r="Q71" s="3">
        <f>G71/'2024'!G71*100-100</f>
        <v>14.909885308574559</v>
      </c>
      <c r="R71" s="3">
        <f>H71/'2024'!H71*100-100</f>
        <v>25.978599485304073</v>
      </c>
      <c r="S71" s="3">
        <f>I71/'2024'!I71*100-100</f>
        <v>19.000396667988895</v>
      </c>
    </row>
    <row r="72" spans="1:19" x14ac:dyDescent="0.35">
      <c r="A72" s="13" t="s">
        <v>19</v>
      </c>
      <c r="B72">
        <v>4881</v>
      </c>
      <c r="C72">
        <v>1935</v>
      </c>
      <c r="D72">
        <v>2103</v>
      </c>
      <c r="E72" s="12">
        <v>34</v>
      </c>
      <c r="F72" s="3">
        <v>8953</v>
      </c>
      <c r="G72" s="3">
        <v>1665</v>
      </c>
      <c r="H72" s="3">
        <v>10618</v>
      </c>
      <c r="I72">
        <v>32825</v>
      </c>
      <c r="K72" s="13" t="s">
        <v>19</v>
      </c>
      <c r="L72" s="3">
        <f>B72/'2024'!B72*100-100</f>
        <v>19.661681784751167</v>
      </c>
      <c r="M72" s="3">
        <f>C72/'2024'!C72*100-100</f>
        <v>22.623574144486696</v>
      </c>
      <c r="N72" s="3">
        <f>D72/'2024'!D72*100-100</f>
        <v>11.26984126984128</v>
      </c>
      <c r="O72" s="3">
        <f>E72/'2024'!E72*100-100</f>
        <v>70</v>
      </c>
      <c r="P72" s="3">
        <f>F72/'2024'!F72*100-100</f>
        <v>18.316373728029617</v>
      </c>
      <c r="Q72" s="3">
        <f>G72/'2024'!G72*100-100</f>
        <v>11.148197596795725</v>
      </c>
      <c r="R72" s="3">
        <f>H72/'2024'!H72*100-100</f>
        <v>17.131825703254265</v>
      </c>
      <c r="S72" s="3">
        <f>I72/'2024'!I72*100-100</f>
        <v>13.053211641122786</v>
      </c>
    </row>
    <row r="73" spans="1:19" x14ac:dyDescent="0.35">
      <c r="A73" s="11" t="s">
        <v>20</v>
      </c>
      <c r="B73" s="3">
        <v>28011</v>
      </c>
      <c r="C73" s="3">
        <v>10727</v>
      </c>
      <c r="D73" s="3">
        <v>10905</v>
      </c>
      <c r="E73" s="3">
        <v>185</v>
      </c>
      <c r="F73" s="3">
        <v>49828</v>
      </c>
      <c r="G73" s="3">
        <v>8730</v>
      </c>
      <c r="H73" s="3">
        <v>58558</v>
      </c>
      <c r="I73" s="3">
        <v>167804</v>
      </c>
      <c r="J73" s="14"/>
      <c r="K73" s="11" t="s">
        <v>20</v>
      </c>
      <c r="L73" s="3">
        <f>B73/'2024'!B73*100-100</f>
        <v>19.57227012720908</v>
      </c>
      <c r="M73" s="3">
        <f>C73/'2024'!C73*100-100</f>
        <v>22.286821705426348</v>
      </c>
      <c r="N73" s="3">
        <f>D73/'2024'!D73*100-100</f>
        <v>15.092348284960423</v>
      </c>
      <c r="O73" s="3">
        <f>E73/'2024'!E73*100-100</f>
        <v>22.516556291390728</v>
      </c>
      <c r="P73" s="3">
        <f>F73/'2024'!F73*100-100</f>
        <v>19.137337413925025</v>
      </c>
      <c r="Q73" s="3">
        <f>G73/'2024'!G73*100-100</f>
        <v>13.288346742797813</v>
      </c>
      <c r="R73" s="3">
        <f>H73/'2024'!H73*100-100</f>
        <v>18.227336967494452</v>
      </c>
      <c r="S73" s="3">
        <f>I73/'2024'!I73*100-100</f>
        <v>13.80708869687885</v>
      </c>
    </row>
    <row r="74" spans="1:19" x14ac:dyDescent="0.35">
      <c r="A74" s="11" t="s">
        <v>21</v>
      </c>
      <c r="B74" s="3">
        <v>15286</v>
      </c>
      <c r="C74" s="3">
        <v>5502</v>
      </c>
      <c r="D74" s="3">
        <v>5329</v>
      </c>
      <c r="E74" s="3">
        <v>146</v>
      </c>
      <c r="F74" s="3">
        <v>26263</v>
      </c>
      <c r="G74" s="3">
        <v>6341</v>
      </c>
      <c r="H74" s="3">
        <v>32604</v>
      </c>
      <c r="I74" s="3">
        <v>109391</v>
      </c>
      <c r="K74" s="11" t="s">
        <v>21</v>
      </c>
      <c r="L74" s="3">
        <f>B74/'2024'!B74*100-100</f>
        <v>15.070761818729309</v>
      </c>
      <c r="M74" s="3">
        <f>C74/'2024'!C74*100-100</f>
        <v>16.666666666666671</v>
      </c>
      <c r="N74" s="3">
        <f>D74/'2024'!D74*100-100</f>
        <v>17.22393312802464</v>
      </c>
      <c r="O74" s="3">
        <f>E74/'2024'!E74*100-100</f>
        <v>26.956521739130437</v>
      </c>
      <c r="P74" s="3">
        <f>F74/'2024'!F74*100-100</f>
        <v>15.895150258152782</v>
      </c>
      <c r="Q74" s="3">
        <f>G74/'2024'!G74*100-100</f>
        <v>15.711678832116789</v>
      </c>
      <c r="R74" s="3">
        <f>H74/'2024'!H74*100-100</f>
        <v>15.859422195373313</v>
      </c>
      <c r="S74" s="3">
        <f>I74/'2024'!I74*100-100</f>
        <v>12.055684169551938</v>
      </c>
    </row>
    <row r="75" spans="1:19" x14ac:dyDescent="0.35">
      <c r="A75" s="15" t="s">
        <v>22</v>
      </c>
      <c r="B75" s="3">
        <v>20707</v>
      </c>
      <c r="C75" s="3">
        <v>6933</v>
      </c>
      <c r="D75" s="3">
        <v>7131</v>
      </c>
      <c r="E75" s="3">
        <v>147</v>
      </c>
      <c r="F75" s="3">
        <v>34918</v>
      </c>
      <c r="G75" s="3">
        <v>7258</v>
      </c>
      <c r="H75" s="3">
        <v>42176</v>
      </c>
      <c r="I75" s="3">
        <v>117268</v>
      </c>
      <c r="K75" s="15" t="s">
        <v>22</v>
      </c>
      <c r="L75" s="3">
        <f>B75/'2024'!B75*100-100</f>
        <v>26.470408599523608</v>
      </c>
      <c r="M75" s="3">
        <f>C75/'2024'!C75*100-100</f>
        <v>38.410860451187858</v>
      </c>
      <c r="N75" s="3">
        <f>D75/'2024'!D75*100-100</f>
        <v>33.789868667917432</v>
      </c>
      <c r="O75" s="3">
        <f>E75/'2024'!E75*100-100</f>
        <v>36.111111111111114</v>
      </c>
      <c r="P75" s="3">
        <f>F75/'2024'!F75*100-100</f>
        <v>30.193885160328108</v>
      </c>
      <c r="Q75" s="3">
        <f>G75/'2024'!G75*100-100</f>
        <v>28.962331201137175</v>
      </c>
      <c r="R75" s="3">
        <f>H75/'2024'!H75*100-100</f>
        <v>29.980276134122278</v>
      </c>
      <c r="S75" s="3">
        <f>I75/'2024'!I75*100-100</f>
        <v>27.012390607399709</v>
      </c>
    </row>
    <row r="76" spans="1:19" x14ac:dyDescent="0.35">
      <c r="A76" s="15" t="s">
        <v>23</v>
      </c>
      <c r="B76" s="3">
        <v>10527</v>
      </c>
      <c r="C76" s="3">
        <v>5391</v>
      </c>
      <c r="D76" s="3">
        <v>6040</v>
      </c>
      <c r="E76" s="3">
        <v>77</v>
      </c>
      <c r="F76" s="3">
        <v>22035</v>
      </c>
      <c r="G76" s="3">
        <v>2727</v>
      </c>
      <c r="H76" s="3">
        <v>24762</v>
      </c>
      <c r="I76" s="3">
        <v>47704</v>
      </c>
      <c r="K76" s="15" t="s">
        <v>23</v>
      </c>
      <c r="L76" s="3">
        <f>B76/'2024'!B76*100-100</f>
        <v>21.222938737908791</v>
      </c>
      <c r="M76" s="3">
        <f>C76/'2024'!C76*100-100</f>
        <v>18.120070113935157</v>
      </c>
      <c r="N76" s="3">
        <f>D76/'2024'!D76*100-100</f>
        <v>9.7383720930232585</v>
      </c>
      <c r="O76" s="3">
        <f>E76/'2024'!E76*100-100</f>
        <v>16.666666666666671</v>
      </c>
      <c r="P76" s="3">
        <f>F76/'2024'!F76*100-100</f>
        <v>17.095334254437233</v>
      </c>
      <c r="Q76" s="3">
        <f>G76/'2024'!G76*100-100</f>
        <v>9.0363854458216792</v>
      </c>
      <c r="R76" s="3">
        <f>H76/'2024'!H76*100-100</f>
        <v>16.14991322294668</v>
      </c>
      <c r="S76" s="3">
        <f>I76/'2024'!I76*100-100</f>
        <v>15.615229878093118</v>
      </c>
    </row>
    <row r="77" spans="1:19" x14ac:dyDescent="0.35">
      <c r="A77" s="4" t="s">
        <v>24</v>
      </c>
      <c r="B77" s="3">
        <v>2875</v>
      </c>
      <c r="C77" s="3">
        <v>1205</v>
      </c>
      <c r="D77" s="3">
        <v>829</v>
      </c>
      <c r="E77" s="3">
        <v>54</v>
      </c>
      <c r="F77" s="3">
        <v>4963</v>
      </c>
      <c r="G77" s="3">
        <v>1340</v>
      </c>
      <c r="H77" s="3">
        <v>6303</v>
      </c>
      <c r="I77" s="3">
        <v>35613</v>
      </c>
      <c r="K77" s="4" t="s">
        <v>24</v>
      </c>
      <c r="L77" s="3">
        <f>B77/'2024'!B77*100-100</f>
        <v>-48.337825696316258</v>
      </c>
      <c r="M77" s="3">
        <f>C77/'2024'!C77*100-100</f>
        <v>-22.508038585208993</v>
      </c>
      <c r="N77" s="3">
        <f>D77/'2024'!D77*100-100</f>
        <v>-56.867845993756504</v>
      </c>
      <c r="O77" s="3">
        <f>E77/'2024'!E77*100-100</f>
        <v>35</v>
      </c>
      <c r="P77" s="3">
        <f>F77/'2024'!F77*100-100</f>
        <v>-45.353446377449899</v>
      </c>
      <c r="Q77" s="3">
        <f>G77/'2024'!G77*100-100</f>
        <v>-35.328185328185327</v>
      </c>
      <c r="R77" s="3">
        <f>H77/'2024'!H77*100-100</f>
        <v>-43.491124260355029</v>
      </c>
      <c r="S77" s="3">
        <f>I77/'2024'!I77*100-100</f>
        <v>-30.0196502259776</v>
      </c>
    </row>
    <row r="78" spans="1:19" x14ac:dyDescent="0.35">
      <c r="B78" s="3"/>
      <c r="C78" s="3"/>
      <c r="D78" s="3"/>
      <c r="E78" s="3"/>
      <c r="F78" s="3"/>
      <c r="G78" s="3"/>
      <c r="H78" s="3"/>
      <c r="I78" s="3"/>
      <c r="L78" s="3"/>
      <c r="M78" s="3"/>
      <c r="N78" s="3"/>
      <c r="O78" s="3"/>
      <c r="P78" s="3"/>
      <c r="Q78" s="3"/>
      <c r="R78" s="3"/>
      <c r="S78" s="3"/>
    </row>
    <row r="79" spans="1:19" x14ac:dyDescent="0.35">
      <c r="A79" s="40" t="s">
        <v>25</v>
      </c>
      <c r="B79" s="41">
        <v>47096</v>
      </c>
      <c r="C79" s="41">
        <v>17723</v>
      </c>
      <c r="D79" s="41">
        <v>18111</v>
      </c>
      <c r="E79" s="41">
        <v>358</v>
      </c>
      <c r="F79" s="41">
        <v>83288</v>
      </c>
      <c r="G79" s="41">
        <v>17175</v>
      </c>
      <c r="H79" s="41">
        <v>100463</v>
      </c>
      <c r="I79" s="41">
        <v>313195</v>
      </c>
      <c r="J79" s="18"/>
      <c r="K79" s="45" t="s">
        <v>25</v>
      </c>
      <c r="L79" s="41">
        <f>B79/'2024'!B79*100-100</f>
        <v>19.354266453787488</v>
      </c>
      <c r="M79" s="41">
        <f>C79/'2024'!C79*100-100</f>
        <v>20.581031432847993</v>
      </c>
      <c r="N79" s="41">
        <f>D79/'2024'!D79*100-100</f>
        <v>16.111039876907299</v>
      </c>
      <c r="O79" s="41">
        <f>E79/'2024'!E79*100-100</f>
        <v>26.950354609929079</v>
      </c>
      <c r="P79" s="41">
        <f>F79/'2024'!F79*100-100</f>
        <v>18.919999428873297</v>
      </c>
      <c r="Q79" s="41">
        <f>G79/'2024'!G79*100-100</f>
        <v>14.370380235732824</v>
      </c>
      <c r="R79" s="41">
        <f>H79/'2024'!H79*100-100</f>
        <v>18.116725844757454</v>
      </c>
      <c r="S79" s="41">
        <f>I79/'2024'!I79*100-100</f>
        <v>13.756719453726561</v>
      </c>
    </row>
    <row r="80" spans="1:19" x14ac:dyDescent="0.35">
      <c r="A80" s="42" t="s">
        <v>68</v>
      </c>
      <c r="B80" s="41">
        <v>45200</v>
      </c>
      <c r="C80" s="41">
        <v>16873</v>
      </c>
      <c r="D80" s="41">
        <v>16924</v>
      </c>
      <c r="E80" s="41">
        <v>344</v>
      </c>
      <c r="F80" s="41">
        <v>79341</v>
      </c>
      <c r="G80" s="41">
        <v>15941</v>
      </c>
      <c r="H80" s="41">
        <v>95282</v>
      </c>
      <c r="I80" s="41">
        <v>290425</v>
      </c>
      <c r="K80" s="46" t="s">
        <v>67</v>
      </c>
      <c r="L80" s="41">
        <f>B80/'2024'!B80*100-100</f>
        <v>20.959109398415762</v>
      </c>
      <c r="M80" s="41">
        <f>C80/'2024'!C80*100-100</f>
        <v>23.151594774104083</v>
      </c>
      <c r="N80" s="41">
        <f>D80/'2024'!D80*100-100</f>
        <v>19.384875846501131</v>
      </c>
      <c r="O80" s="41">
        <f>E80/'2024'!E80*100-100</f>
        <v>28.838951310861432</v>
      </c>
      <c r="P80" s="41">
        <f>F80/'2024'!F80*100-100</f>
        <v>21.109109781414091</v>
      </c>
      <c r="Q80" s="41">
        <f>G80/'2024'!G80*100-100</f>
        <v>17.515665315149278</v>
      </c>
      <c r="R80" s="41">
        <f>H80/'2024'!H80*100-100</f>
        <v>20.492684345637798</v>
      </c>
      <c r="S80" s="41">
        <f>I80/'2024'!I80*100-100</f>
        <v>17.135193998548033</v>
      </c>
    </row>
    <row r="81" spans="1:19" x14ac:dyDescent="0.35">
      <c r="A81" s="43" t="s">
        <v>26</v>
      </c>
      <c r="B81" s="41">
        <v>1896</v>
      </c>
      <c r="C81" s="41">
        <v>850</v>
      </c>
      <c r="D81" s="41">
        <v>1187</v>
      </c>
      <c r="E81" s="41">
        <v>14</v>
      </c>
      <c r="F81" s="41">
        <v>3947</v>
      </c>
      <c r="G81" s="41">
        <v>1234</v>
      </c>
      <c r="H81" s="41">
        <v>5181</v>
      </c>
      <c r="I81" s="41">
        <v>22770</v>
      </c>
      <c r="K81" s="47" t="s">
        <v>69</v>
      </c>
      <c r="L81" s="41">
        <f>B81/'2024'!B81*100-100</f>
        <v>-9.325681492109041</v>
      </c>
      <c r="M81" s="41">
        <f>C81/'2024'!C81*100-100</f>
        <v>-14.744232698094279</v>
      </c>
      <c r="N81" s="41">
        <f>D81/'2024'!D81*100-100</f>
        <v>-16.526019690576661</v>
      </c>
      <c r="O81" s="41">
        <f>E81/'2024'!E81*100-100</f>
        <v>-6.6666666666666714</v>
      </c>
      <c r="P81" s="41">
        <f>F81/'2024'!F81*100-100</f>
        <v>-12.773480662983431</v>
      </c>
      <c r="Q81" s="41">
        <f>G81/'2024'!G81*100-100</f>
        <v>-15.013774104683193</v>
      </c>
      <c r="R81" s="41">
        <f>H81/'2024'!H81*100-100</f>
        <v>-13.317717918688317</v>
      </c>
      <c r="S81" s="41">
        <f>I81/'2024'!I81*100-100</f>
        <v>-16.837107377647925</v>
      </c>
    </row>
    <row r="82" spans="1:19" x14ac:dyDescent="0.35">
      <c r="A82" s="40" t="s">
        <v>71</v>
      </c>
      <c r="B82" s="40"/>
      <c r="C82" s="40"/>
      <c r="D82" s="40"/>
      <c r="E82" s="40"/>
      <c r="F82" s="40"/>
      <c r="G82" s="40"/>
      <c r="H82" s="40"/>
      <c r="I82" s="40"/>
      <c r="L82" s="3"/>
    </row>
    <row r="83" spans="1:19" x14ac:dyDescent="0.35">
      <c r="A83" s="40" t="s">
        <v>27</v>
      </c>
      <c r="B83" s="44">
        <f>B81/B79*100</f>
        <v>4.0258196025140141</v>
      </c>
      <c r="C83" s="44">
        <f t="shared" ref="C83:I83" si="6">C81/C79*100</f>
        <v>4.7960277605371555</v>
      </c>
      <c r="D83" s="44">
        <f t="shared" si="6"/>
        <v>6.5540279388217106</v>
      </c>
      <c r="E83" s="44">
        <f t="shared" si="6"/>
        <v>3.9106145251396649</v>
      </c>
      <c r="F83" s="44">
        <f t="shared" si="6"/>
        <v>4.7389780040341947</v>
      </c>
      <c r="G83" s="44">
        <f t="shared" si="6"/>
        <v>7.1848617176128089</v>
      </c>
      <c r="H83" s="44">
        <f t="shared" si="6"/>
        <v>5.1571225227198072</v>
      </c>
      <c r="I83" s="44">
        <f t="shared" si="6"/>
        <v>7.2702310062421169</v>
      </c>
    </row>
    <row r="85" spans="1:19" x14ac:dyDescent="0.35">
      <c r="A85" s="2"/>
      <c r="B85" s="3"/>
      <c r="C85" s="3"/>
      <c r="D85" s="3"/>
      <c r="F85" s="3"/>
      <c r="G85" s="3"/>
      <c r="H85" s="3"/>
      <c r="I85" s="3"/>
      <c r="J85" s="4"/>
      <c r="K85" s="5" t="s">
        <v>10</v>
      </c>
      <c r="L85" s="7"/>
      <c r="M85" s="7"/>
    </row>
    <row r="86" spans="1:19" x14ac:dyDescent="0.35">
      <c r="A86" s="26" t="s">
        <v>103</v>
      </c>
      <c r="B86" s="7" t="s">
        <v>2</v>
      </c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8"/>
      <c r="K86" s="6" t="s">
        <v>104</v>
      </c>
      <c r="L86" s="3" t="s">
        <v>2</v>
      </c>
      <c r="M86" s="3" t="s">
        <v>3</v>
      </c>
      <c r="N86" s="4" t="s">
        <v>4</v>
      </c>
      <c r="O86" s="4" t="s">
        <v>5</v>
      </c>
      <c r="P86" s="4" t="s">
        <v>6</v>
      </c>
      <c r="Q86" s="4" t="s">
        <v>7</v>
      </c>
      <c r="R86" s="4" t="s">
        <v>8</v>
      </c>
      <c r="S86" s="4" t="s">
        <v>9</v>
      </c>
    </row>
    <row r="87" spans="1:19" x14ac:dyDescent="0.35">
      <c r="A87" s="4" t="s">
        <v>95</v>
      </c>
      <c r="B87" s="3">
        <v>364959</v>
      </c>
      <c r="C87" s="3">
        <v>164710</v>
      </c>
      <c r="D87" s="3">
        <v>133292</v>
      </c>
      <c r="E87" s="3">
        <v>4742</v>
      </c>
      <c r="F87" s="3">
        <v>667703</v>
      </c>
      <c r="G87" s="3">
        <v>172950</v>
      </c>
      <c r="H87" s="3">
        <v>840653</v>
      </c>
      <c r="I87" s="3">
        <v>2711733</v>
      </c>
      <c r="J87" s="9"/>
      <c r="K87" s="4" t="s">
        <v>13</v>
      </c>
      <c r="L87" s="10">
        <v>2</v>
      </c>
      <c r="M87" s="10">
        <v>1.3999999999999986</v>
      </c>
      <c r="N87" s="10">
        <v>1.6999999999999993</v>
      </c>
      <c r="O87" s="10">
        <v>1.7000000000000002</v>
      </c>
      <c r="P87" s="10">
        <v>1.7950519922864139</v>
      </c>
      <c r="Q87" s="10">
        <v>1.2171326033059451</v>
      </c>
      <c r="R87" s="10">
        <v>1.6780613530335398</v>
      </c>
      <c r="S87" s="10">
        <v>1.4000000000000004</v>
      </c>
    </row>
    <row r="88" spans="1:19" x14ac:dyDescent="0.35">
      <c r="A88" s="4" t="s">
        <v>12</v>
      </c>
      <c r="B88" s="10">
        <v>13</v>
      </c>
      <c r="C88" s="10">
        <v>10.7</v>
      </c>
      <c r="D88" s="10">
        <v>13.5</v>
      </c>
      <c r="E88" s="10">
        <v>7.9</v>
      </c>
      <c r="F88" s="10">
        <v>12.516193577084422</v>
      </c>
      <c r="G88" s="10">
        <v>9.8785776235906333</v>
      </c>
      <c r="H88" s="10">
        <v>11.973549133828106</v>
      </c>
      <c r="I88" s="10">
        <v>11.3</v>
      </c>
      <c r="K88" s="5" t="s">
        <v>15</v>
      </c>
      <c r="L88" s="3"/>
      <c r="M88" s="3"/>
    </row>
    <row r="89" spans="1:19" x14ac:dyDescent="0.35">
      <c r="A89" s="4" t="s">
        <v>14</v>
      </c>
      <c r="B89" s="3">
        <v>47474</v>
      </c>
      <c r="C89" s="3">
        <v>17666</v>
      </c>
      <c r="D89" s="3">
        <v>18055</v>
      </c>
      <c r="E89" s="3">
        <v>376</v>
      </c>
      <c r="F89" s="3">
        <v>83571</v>
      </c>
      <c r="G89" s="3">
        <v>17085</v>
      </c>
      <c r="H89" s="3">
        <v>100656</v>
      </c>
      <c r="I89" s="3">
        <v>307434</v>
      </c>
      <c r="K89" s="4" t="s">
        <v>14</v>
      </c>
      <c r="L89" s="3">
        <v>20.068792837451625</v>
      </c>
      <c r="M89" s="3">
        <v>18.778995495192646</v>
      </c>
      <c r="N89" s="3">
        <v>16.498903084268932</v>
      </c>
      <c r="O89" s="3">
        <v>28.327645051194537</v>
      </c>
      <c r="P89" s="3">
        <v>19.041921285415157</v>
      </c>
      <c r="Q89" s="3">
        <v>15.642344659537017</v>
      </c>
      <c r="R89" s="3">
        <v>18.450874942631529</v>
      </c>
      <c r="S89" s="3">
        <v>15.41745035984188</v>
      </c>
    </row>
    <row r="90" spans="1:19" x14ac:dyDescent="0.35">
      <c r="A90" s="11" t="s">
        <v>16</v>
      </c>
      <c r="B90" s="3">
        <v>26244</v>
      </c>
      <c r="C90" s="3">
        <v>9426</v>
      </c>
      <c r="D90" s="3">
        <v>10159</v>
      </c>
      <c r="E90" s="3">
        <v>203</v>
      </c>
      <c r="F90" s="3">
        <v>46032</v>
      </c>
      <c r="G90" s="3">
        <v>9579</v>
      </c>
      <c r="H90" s="3">
        <v>55611</v>
      </c>
      <c r="I90" s="3">
        <v>176415</v>
      </c>
      <c r="K90" s="11" t="s">
        <v>16</v>
      </c>
      <c r="L90" s="3">
        <v>18.120442884147977</v>
      </c>
      <c r="M90" s="3">
        <v>16.026587887740035</v>
      </c>
      <c r="N90" s="3">
        <v>14.300180018001797</v>
      </c>
      <c r="O90" s="3">
        <v>23.780487804878049</v>
      </c>
      <c r="P90" s="3">
        <v>16.850281768797288</v>
      </c>
      <c r="Q90" s="3">
        <v>11.29313349599164</v>
      </c>
      <c r="R90" s="3">
        <v>15.853836378408786</v>
      </c>
      <c r="S90" s="3">
        <v>12.197588338548428</v>
      </c>
    </row>
    <row r="91" spans="1:19" x14ac:dyDescent="0.35">
      <c r="A91" s="11" t="s">
        <v>17</v>
      </c>
      <c r="B91" s="3">
        <v>21201</v>
      </c>
      <c r="C91" s="3">
        <v>8235</v>
      </c>
      <c r="D91" s="3">
        <v>7890</v>
      </c>
      <c r="E91" s="3">
        <v>173</v>
      </c>
      <c r="F91" s="3">
        <v>37499</v>
      </c>
      <c r="G91" s="3">
        <v>7501</v>
      </c>
      <c r="H91" s="3">
        <v>45000</v>
      </c>
      <c r="I91" s="3">
        <v>130900</v>
      </c>
      <c r="K91" s="11" t="s">
        <v>17</v>
      </c>
      <c r="L91" s="3">
        <v>22.400554240517295</v>
      </c>
      <c r="M91" s="3">
        <v>22.018076752111426</v>
      </c>
      <c r="N91" s="3">
        <v>19.364599092284408</v>
      </c>
      <c r="O91" s="3">
        <v>34.108527131782949</v>
      </c>
      <c r="P91" s="3">
        <v>21.71443409393359</v>
      </c>
      <c r="Q91" s="3">
        <v>21.631263174963507</v>
      </c>
      <c r="R91" s="3">
        <v>21.700562527044582</v>
      </c>
      <c r="S91" s="3">
        <v>19.94758592883781</v>
      </c>
    </row>
    <row r="92" spans="1:19" x14ac:dyDescent="0.35">
      <c r="A92" s="11" t="s">
        <v>18</v>
      </c>
      <c r="B92" s="3">
        <v>3814</v>
      </c>
      <c r="C92" s="3">
        <v>1474</v>
      </c>
      <c r="D92" s="3">
        <v>1900</v>
      </c>
      <c r="E92" s="12">
        <v>29</v>
      </c>
      <c r="F92" s="3">
        <v>7217</v>
      </c>
      <c r="G92" s="3">
        <v>2079</v>
      </c>
      <c r="H92" s="3">
        <v>9296</v>
      </c>
      <c r="I92" s="3">
        <v>35202</v>
      </c>
      <c r="K92" s="11" t="s">
        <v>18</v>
      </c>
      <c r="L92" s="3">
        <v>38.288614938361121</v>
      </c>
      <c r="M92" s="3">
        <v>16.89135606661381</v>
      </c>
      <c r="N92" s="3">
        <v>22.265122265122272</v>
      </c>
      <c r="O92" s="3">
        <v>93.333333333333343</v>
      </c>
      <c r="P92" s="3">
        <v>29.151753758052962</v>
      </c>
      <c r="Q92" s="3">
        <v>16.601233875490749</v>
      </c>
      <c r="R92" s="3">
        <v>26.115859449192797</v>
      </c>
      <c r="S92" s="3">
        <v>20.919208573784005</v>
      </c>
    </row>
    <row r="93" spans="1:19" x14ac:dyDescent="0.35">
      <c r="A93" s="13" t="s">
        <v>19</v>
      </c>
      <c r="B93" s="3">
        <v>4993</v>
      </c>
      <c r="C93" s="3">
        <v>1881</v>
      </c>
      <c r="D93" s="3">
        <v>2031</v>
      </c>
      <c r="E93" s="12">
        <v>34</v>
      </c>
      <c r="F93" s="3">
        <v>8939</v>
      </c>
      <c r="G93" s="3">
        <v>1682</v>
      </c>
      <c r="H93" s="3">
        <v>10621</v>
      </c>
      <c r="I93" s="3">
        <v>32151</v>
      </c>
      <c r="K93" s="13" t="s">
        <v>19</v>
      </c>
      <c r="L93" s="3">
        <v>23.619707848477361</v>
      </c>
      <c r="M93" s="3">
        <v>17.415730337078656</v>
      </c>
      <c r="N93" s="3">
        <v>10.50054406964091</v>
      </c>
      <c r="O93" s="3">
        <v>21.428571428571416</v>
      </c>
      <c r="P93" s="3">
        <v>19.075529505794592</v>
      </c>
      <c r="Q93" s="3">
        <v>15.363511659807955</v>
      </c>
      <c r="R93" s="3">
        <v>18.471834913552712</v>
      </c>
      <c r="S93" s="3">
        <v>14.706197152948747</v>
      </c>
    </row>
    <row r="94" spans="1:19" x14ac:dyDescent="0.35">
      <c r="A94" s="11" t="s">
        <v>20</v>
      </c>
      <c r="B94" s="3">
        <v>28329</v>
      </c>
      <c r="C94" s="3">
        <v>10679</v>
      </c>
      <c r="D94" s="3">
        <v>10787</v>
      </c>
      <c r="E94" s="3">
        <v>199</v>
      </c>
      <c r="F94" s="3">
        <v>49994</v>
      </c>
      <c r="G94" s="3">
        <v>8705</v>
      </c>
      <c r="H94" s="3">
        <v>58699</v>
      </c>
      <c r="I94" s="3">
        <v>165350</v>
      </c>
      <c r="J94" s="14"/>
      <c r="K94" s="11" t="s">
        <v>20</v>
      </c>
      <c r="L94" s="3">
        <v>20.800818728412438</v>
      </c>
      <c r="M94" s="3">
        <v>20.381016796302561</v>
      </c>
      <c r="N94" s="3">
        <v>15.061333333333323</v>
      </c>
      <c r="O94" s="3">
        <v>19.161676646706582</v>
      </c>
      <c r="P94" s="3">
        <v>19.420026753296398</v>
      </c>
      <c r="Q94" s="3">
        <v>16.097626033608961</v>
      </c>
      <c r="R94" s="3">
        <v>18.915359993517285</v>
      </c>
      <c r="S94" s="3">
        <v>15.875707798396604</v>
      </c>
    </row>
    <row r="95" spans="1:19" x14ac:dyDescent="0.35">
      <c r="A95" s="11" t="s">
        <v>21</v>
      </c>
      <c r="B95" s="3">
        <v>15331</v>
      </c>
      <c r="C95" s="3">
        <v>5513</v>
      </c>
      <c r="D95" s="3">
        <v>5368</v>
      </c>
      <c r="E95" s="3">
        <v>148</v>
      </c>
      <c r="F95" s="3">
        <v>26360</v>
      </c>
      <c r="G95" s="3">
        <v>6301</v>
      </c>
      <c r="H95" s="3">
        <v>32661</v>
      </c>
      <c r="I95" s="3">
        <v>106882</v>
      </c>
      <c r="K95" s="11" t="s">
        <v>21</v>
      </c>
      <c r="L95" s="3">
        <v>15.011252813203299</v>
      </c>
      <c r="M95" s="3">
        <v>16.283484496941568</v>
      </c>
      <c r="N95" s="3">
        <v>17.487415189319336</v>
      </c>
      <c r="O95" s="3">
        <v>33.333333333333314</v>
      </c>
      <c r="P95" s="3">
        <v>15.863038987297259</v>
      </c>
      <c r="Q95" s="3">
        <v>14.709630438740206</v>
      </c>
      <c r="R95" s="3">
        <v>15.638719728083842</v>
      </c>
      <c r="S95" s="3">
        <v>13.032075212301322</v>
      </c>
    </row>
    <row r="96" spans="1:19" x14ac:dyDescent="0.35">
      <c r="A96" s="15" t="s">
        <v>22</v>
      </c>
      <c r="B96" s="3">
        <v>21285</v>
      </c>
      <c r="C96" s="3">
        <v>7091</v>
      </c>
      <c r="D96" s="3">
        <v>7290</v>
      </c>
      <c r="E96" s="3">
        <v>156</v>
      </c>
      <c r="F96" s="3">
        <v>35822</v>
      </c>
      <c r="G96" s="3">
        <v>7351</v>
      </c>
      <c r="H96" s="3">
        <v>43173</v>
      </c>
      <c r="I96" s="3">
        <v>119528</v>
      </c>
      <c r="K96" s="15" t="s">
        <v>22</v>
      </c>
      <c r="L96" s="3">
        <v>28.703591728141248</v>
      </c>
      <c r="M96" s="3">
        <v>38.118426178418389</v>
      </c>
      <c r="N96" s="3">
        <v>33.516483516483504</v>
      </c>
      <c r="O96" s="3">
        <v>40.540540540540547</v>
      </c>
      <c r="P96" s="3">
        <v>31.490658150717621</v>
      </c>
      <c r="Q96" s="3">
        <v>27.312088673363348</v>
      </c>
      <c r="R96" s="3">
        <v>30.759911560711146</v>
      </c>
      <c r="S96" s="3">
        <v>27.679029225773363</v>
      </c>
    </row>
    <row r="97" spans="1:19" x14ac:dyDescent="0.35">
      <c r="A97" s="15" t="s">
        <v>23</v>
      </c>
      <c r="B97" s="3">
        <v>10673</v>
      </c>
      <c r="C97" s="3">
        <v>5335</v>
      </c>
      <c r="D97" s="3">
        <v>5916</v>
      </c>
      <c r="E97" s="3">
        <v>78</v>
      </c>
      <c r="F97" s="3">
        <v>22002</v>
      </c>
      <c r="G97" s="3">
        <v>2768</v>
      </c>
      <c r="H97" s="3">
        <v>24770</v>
      </c>
      <c r="I97" s="3">
        <v>48122</v>
      </c>
      <c r="K97" s="15" t="s">
        <v>23</v>
      </c>
      <c r="L97" s="3">
        <v>22.270592278611517</v>
      </c>
      <c r="M97" s="3">
        <v>14.904156795175538</v>
      </c>
      <c r="N97" s="3">
        <v>9.7995545657015555</v>
      </c>
      <c r="O97" s="3">
        <v>18.181818181818187</v>
      </c>
      <c r="P97" s="3">
        <v>16.870285774992027</v>
      </c>
      <c r="Q97" s="3">
        <v>11.928831378892028</v>
      </c>
      <c r="R97" s="3">
        <v>16.29653974364993</v>
      </c>
      <c r="S97" s="3">
        <v>15.925899159258989</v>
      </c>
    </row>
    <row r="98" spans="1:19" x14ac:dyDescent="0.35">
      <c r="A98" s="4" t="s">
        <v>24</v>
      </c>
      <c r="B98" s="3">
        <v>2164</v>
      </c>
      <c r="C98" s="3">
        <v>940</v>
      </c>
      <c r="D98" s="3">
        <v>613</v>
      </c>
      <c r="E98" s="3">
        <v>33</v>
      </c>
      <c r="F98" s="3">
        <v>3750</v>
      </c>
      <c r="G98" s="3">
        <v>1090</v>
      </c>
      <c r="H98" s="3">
        <v>4840</v>
      </c>
      <c r="I98" s="3">
        <v>26124</v>
      </c>
      <c r="K98" s="4" t="s">
        <v>24</v>
      </c>
      <c r="L98" s="3">
        <v>-50.638686131386862</v>
      </c>
      <c r="M98" s="3">
        <v>-23.515052888527251</v>
      </c>
      <c r="N98" s="3">
        <v>-59.908436886854155</v>
      </c>
      <c r="O98" s="3">
        <v>3.125</v>
      </c>
      <c r="P98" s="3">
        <v>-47.727906328408146</v>
      </c>
      <c r="Q98" s="3">
        <v>-31.747025673137131</v>
      </c>
      <c r="R98" s="3">
        <v>-44.818150723976743</v>
      </c>
      <c r="S98" s="3">
        <v>-35.245271794363333</v>
      </c>
    </row>
    <row r="99" spans="1:19" x14ac:dyDescent="0.35">
      <c r="B99" s="3"/>
      <c r="C99" s="3"/>
      <c r="D99" s="3"/>
      <c r="E99" s="3"/>
      <c r="F99" s="3"/>
      <c r="G99" s="3"/>
      <c r="H99" s="3"/>
      <c r="I99" s="3"/>
      <c r="L99" s="3"/>
      <c r="M99" s="3"/>
      <c r="N99" s="3"/>
      <c r="O99" s="3"/>
      <c r="P99" s="3"/>
      <c r="Q99" s="3"/>
      <c r="R99" s="3"/>
      <c r="S99" s="3"/>
    </row>
    <row r="100" spans="1:19" x14ac:dyDescent="0.35">
      <c r="A100" s="40" t="s">
        <v>25</v>
      </c>
      <c r="B100" s="41">
        <v>47474</v>
      </c>
      <c r="C100" s="41">
        <v>17666</v>
      </c>
      <c r="D100" s="41">
        <v>18055</v>
      </c>
      <c r="E100" s="41">
        <v>376</v>
      </c>
      <c r="F100" s="41">
        <v>83571</v>
      </c>
      <c r="G100" s="41">
        <v>17085</v>
      </c>
      <c r="H100" s="41">
        <v>100656</v>
      </c>
      <c r="I100" s="41">
        <v>307434</v>
      </c>
      <c r="J100" s="18"/>
      <c r="K100" s="45" t="s">
        <v>25</v>
      </c>
      <c r="L100" s="41">
        <v>20.068792837451625</v>
      </c>
      <c r="M100" s="41">
        <v>18.778995495192646</v>
      </c>
      <c r="N100" s="41">
        <v>16.498903084268932</v>
      </c>
      <c r="O100" s="41">
        <v>28.327645051194537</v>
      </c>
      <c r="P100" s="41">
        <v>19.041921285415157</v>
      </c>
      <c r="Q100" s="41">
        <v>15.642344659537017</v>
      </c>
      <c r="R100" s="41">
        <v>18.450874942631529</v>
      </c>
      <c r="S100" s="41">
        <v>15.41745035984188</v>
      </c>
    </row>
    <row r="101" spans="1:19" x14ac:dyDescent="0.35">
      <c r="A101" s="42" t="s">
        <v>68</v>
      </c>
      <c r="B101" s="41">
        <v>45714</v>
      </c>
      <c r="C101" s="41">
        <v>16916</v>
      </c>
      <c r="D101" s="41">
        <v>17070</v>
      </c>
      <c r="E101" s="41">
        <v>362</v>
      </c>
      <c r="F101" s="41">
        <v>80062</v>
      </c>
      <c r="G101" s="41">
        <v>16020</v>
      </c>
      <c r="H101" s="41">
        <v>96082</v>
      </c>
      <c r="I101" s="41">
        <v>289268</v>
      </c>
      <c r="K101" s="46" t="s">
        <v>67</v>
      </c>
      <c r="L101" s="41">
        <v>21.447357934167528</v>
      </c>
      <c r="M101" s="41">
        <v>20.690639269406404</v>
      </c>
      <c r="N101" s="41">
        <v>19.378977550877678</v>
      </c>
      <c r="O101" s="41">
        <v>29.74910394265234</v>
      </c>
      <c r="P101" s="41">
        <v>20.875669963010495</v>
      </c>
      <c r="Q101" s="41">
        <v>18.028438812348043</v>
      </c>
      <c r="R101" s="41">
        <v>20.391439454691266</v>
      </c>
      <c r="S101" s="41">
        <v>17.567589536830823</v>
      </c>
    </row>
    <row r="102" spans="1:19" x14ac:dyDescent="0.35">
      <c r="A102" s="43" t="s">
        <v>26</v>
      </c>
      <c r="B102" s="41">
        <v>1760</v>
      </c>
      <c r="C102" s="41">
        <v>750</v>
      </c>
      <c r="D102" s="41">
        <v>985</v>
      </c>
      <c r="E102" s="41">
        <v>14</v>
      </c>
      <c r="F102" s="41">
        <v>3509</v>
      </c>
      <c r="G102" s="41">
        <v>1065</v>
      </c>
      <c r="H102" s="41">
        <v>4574</v>
      </c>
      <c r="I102" s="41">
        <v>18166</v>
      </c>
      <c r="K102" s="47" t="s">
        <v>69</v>
      </c>
      <c r="L102" s="41">
        <v>-7.2708113804004171</v>
      </c>
      <c r="M102" s="41">
        <v>-12.485414235705946</v>
      </c>
      <c r="N102" s="41">
        <v>-17.848206839032528</v>
      </c>
      <c r="O102" s="41">
        <v>0</v>
      </c>
      <c r="P102" s="41">
        <v>-11.567540322580655</v>
      </c>
      <c r="Q102" s="41">
        <v>-11.323896752706077</v>
      </c>
      <c r="R102" s="41">
        <v>-11.510930547494681</v>
      </c>
      <c r="S102" s="41">
        <v>-10.613590513211633</v>
      </c>
    </row>
    <row r="103" spans="1:19" x14ac:dyDescent="0.35">
      <c r="A103" s="40" t="s">
        <v>71</v>
      </c>
      <c r="B103" s="40"/>
      <c r="C103" s="40"/>
      <c r="D103" s="40"/>
      <c r="E103" s="40"/>
      <c r="F103" s="40"/>
      <c r="G103" s="40"/>
      <c r="H103" s="40"/>
      <c r="I103" s="40"/>
      <c r="L103" s="3"/>
    </row>
    <row r="104" spans="1:19" x14ac:dyDescent="0.35">
      <c r="A104" s="40" t="s">
        <v>27</v>
      </c>
      <c r="B104" s="44">
        <f>B102/B100*100</f>
        <v>3.7072924126890507</v>
      </c>
      <c r="C104" s="44">
        <f t="shared" ref="C104:I104" si="7">C102/C100*100</f>
        <v>4.2454432242726137</v>
      </c>
      <c r="D104" s="44">
        <f t="shared" si="7"/>
        <v>5.4555524785378013</v>
      </c>
      <c r="E104" s="44">
        <f t="shared" si="7"/>
        <v>3.7234042553191489</v>
      </c>
      <c r="F104" s="44">
        <f t="shared" si="7"/>
        <v>4.1988249512390663</v>
      </c>
      <c r="G104" s="44">
        <f t="shared" si="7"/>
        <v>6.2335381913959615</v>
      </c>
      <c r="H104" s="44">
        <f t="shared" si="7"/>
        <v>4.5441901128596403</v>
      </c>
      <c r="I104" s="44">
        <f t="shared" si="7"/>
        <v>5.9089105303902629</v>
      </c>
    </row>
    <row r="106" spans="1:19" x14ac:dyDescent="0.35">
      <c r="A106" s="50"/>
      <c r="B106" s="3"/>
      <c r="C106" s="3"/>
      <c r="D106" s="3"/>
      <c r="E106" s="14"/>
      <c r="F106" s="3"/>
      <c r="G106" s="3"/>
      <c r="H106" s="3"/>
      <c r="I106" s="3"/>
      <c r="J106" s="4"/>
      <c r="K106" s="5" t="s">
        <v>10</v>
      </c>
      <c r="L106" s="7"/>
      <c r="M106" s="7"/>
    </row>
    <row r="107" spans="1:19" x14ac:dyDescent="0.35">
      <c r="A107" s="26" t="s">
        <v>105</v>
      </c>
      <c r="B107" s="7" t="s">
        <v>2</v>
      </c>
      <c r="C107" s="7" t="s">
        <v>3</v>
      </c>
      <c r="D107" s="7" t="s">
        <v>4</v>
      </c>
      <c r="E107" s="7" t="s">
        <v>5</v>
      </c>
      <c r="F107" s="7" t="s">
        <v>6</v>
      </c>
      <c r="G107" s="7" t="s">
        <v>7</v>
      </c>
      <c r="H107" s="7" t="s">
        <v>8</v>
      </c>
      <c r="I107" s="7" t="s">
        <v>9</v>
      </c>
      <c r="J107" s="8"/>
      <c r="K107" s="6" t="s">
        <v>106</v>
      </c>
      <c r="L107" s="3" t="s">
        <v>2</v>
      </c>
      <c r="M107" s="3" t="s">
        <v>3</v>
      </c>
      <c r="N107" s="4" t="s">
        <v>4</v>
      </c>
      <c r="O107" s="4" t="s">
        <v>5</v>
      </c>
      <c r="P107" s="4" t="s">
        <v>6</v>
      </c>
      <c r="Q107" s="4" t="s">
        <v>7</v>
      </c>
      <c r="R107" s="4" t="s">
        <v>8</v>
      </c>
      <c r="S107" s="4" t="s">
        <v>9</v>
      </c>
    </row>
    <row r="108" spans="1:19" x14ac:dyDescent="0.35">
      <c r="A108" s="4" t="s">
        <v>95</v>
      </c>
      <c r="B108" s="3">
        <v>364959</v>
      </c>
      <c r="C108" s="3">
        <v>164710</v>
      </c>
      <c r="D108" s="3">
        <v>133292</v>
      </c>
      <c r="E108" s="3">
        <v>4742</v>
      </c>
      <c r="F108" s="3">
        <v>667703</v>
      </c>
      <c r="G108" s="3">
        <v>172950</v>
      </c>
      <c r="H108" s="3">
        <v>840653</v>
      </c>
      <c r="I108" s="3">
        <v>2711733</v>
      </c>
      <c r="J108" s="9"/>
      <c r="K108" s="4" t="s">
        <v>13</v>
      </c>
      <c r="L108" s="10">
        <v>1.8000000000000007</v>
      </c>
      <c r="M108" s="10">
        <v>1.0999999999999996</v>
      </c>
      <c r="N108" s="10">
        <v>1.5999999999999996</v>
      </c>
      <c r="O108" s="10">
        <v>1.4000000000000004</v>
      </c>
      <c r="P108" s="10">
        <v>1.6215931399618544</v>
      </c>
      <c r="Q108" s="10">
        <v>1.2025173506469269</v>
      </c>
      <c r="R108" s="10">
        <v>1.537490662214358</v>
      </c>
      <c r="S108" s="10">
        <v>1.2999999999999989</v>
      </c>
    </row>
    <row r="109" spans="1:19" x14ac:dyDescent="0.35">
      <c r="A109" s="4" t="s">
        <v>12</v>
      </c>
      <c r="B109" s="10">
        <v>13.8</v>
      </c>
      <c r="C109" s="10">
        <v>11.5</v>
      </c>
      <c r="D109" s="10">
        <v>14.4</v>
      </c>
      <c r="E109" s="10">
        <v>8.4</v>
      </c>
      <c r="F109" s="10">
        <v>13.336917761339997</v>
      </c>
      <c r="G109" s="10">
        <v>10.632552760913558</v>
      </c>
      <c r="H109" s="10">
        <v>12.78054084146491</v>
      </c>
      <c r="I109" s="10">
        <v>12.2</v>
      </c>
      <c r="K109" s="5" t="s">
        <v>15</v>
      </c>
      <c r="L109" s="3"/>
      <c r="M109" s="3"/>
    </row>
    <row r="110" spans="1:19" x14ac:dyDescent="0.35">
      <c r="A110" s="4" t="s">
        <v>14</v>
      </c>
      <c r="B110" s="3">
        <v>50451</v>
      </c>
      <c r="C110" s="3">
        <v>18981</v>
      </c>
      <c r="D110" s="3">
        <v>19223</v>
      </c>
      <c r="E110" s="3">
        <v>396</v>
      </c>
      <c r="F110" s="3">
        <v>89051</v>
      </c>
      <c r="G110" s="3">
        <v>18389</v>
      </c>
      <c r="H110" s="3">
        <v>107440</v>
      </c>
      <c r="I110" s="3">
        <v>330804</v>
      </c>
      <c r="K110" s="4" t="s">
        <v>14</v>
      </c>
      <c r="L110" s="3">
        <v>17.571252126494372</v>
      </c>
      <c r="M110" s="3">
        <v>14.253897550111347</v>
      </c>
      <c r="N110" s="3">
        <v>14.022183996678336</v>
      </c>
      <c r="O110" s="3">
        <v>20</v>
      </c>
      <c r="P110" s="3">
        <v>16.083323556633161</v>
      </c>
      <c r="Q110" s="3">
        <v>14.323904258626044</v>
      </c>
      <c r="R110" s="3">
        <v>15.778357292183017</v>
      </c>
      <c r="S110" s="3">
        <v>12.776141384388808</v>
      </c>
    </row>
    <row r="111" spans="1:19" x14ac:dyDescent="0.35">
      <c r="A111" s="11" t="s">
        <v>16</v>
      </c>
      <c r="B111" s="3">
        <v>27219</v>
      </c>
      <c r="C111" s="3">
        <v>9724</v>
      </c>
      <c r="D111" s="3">
        <v>10422</v>
      </c>
      <c r="E111" s="3">
        <v>210</v>
      </c>
      <c r="F111" s="3">
        <v>47575</v>
      </c>
      <c r="G111" s="3">
        <v>9961</v>
      </c>
      <c r="H111" s="3">
        <v>57536</v>
      </c>
      <c r="I111" s="3">
        <v>181595</v>
      </c>
      <c r="K111" s="11" t="s">
        <v>16</v>
      </c>
      <c r="L111" s="3">
        <v>17.035731177709934</v>
      </c>
      <c r="M111" s="3">
        <v>12.494215640906987</v>
      </c>
      <c r="N111" s="3">
        <v>13.963914707490432</v>
      </c>
      <c r="O111" s="3">
        <v>17.977528089887642</v>
      </c>
      <c r="P111" s="3">
        <v>15.406074131573845</v>
      </c>
      <c r="Q111" s="3">
        <v>10.961345661134004</v>
      </c>
      <c r="R111" s="3">
        <v>14.611262723850118</v>
      </c>
      <c r="S111" s="3">
        <v>10.890937957987305</v>
      </c>
    </row>
    <row r="112" spans="1:19" x14ac:dyDescent="0.35">
      <c r="A112" s="11" t="s">
        <v>17</v>
      </c>
      <c r="B112" s="3">
        <v>23201</v>
      </c>
      <c r="C112" s="3">
        <v>9253</v>
      </c>
      <c r="D112" s="3">
        <v>8791</v>
      </c>
      <c r="E112" s="3">
        <v>186</v>
      </c>
      <c r="F112" s="3">
        <v>41431</v>
      </c>
      <c r="G112" s="3">
        <v>8425</v>
      </c>
      <c r="H112" s="3">
        <v>49856</v>
      </c>
      <c r="I112" s="3">
        <v>149089</v>
      </c>
      <c r="K112" s="11" t="s">
        <v>17</v>
      </c>
      <c r="L112" s="3">
        <v>18.047216851531502</v>
      </c>
      <c r="M112" s="3">
        <v>16.112435688292123</v>
      </c>
      <c r="N112" s="3">
        <v>13.961628208452169</v>
      </c>
      <c r="O112" s="3">
        <v>22.368421052631575</v>
      </c>
      <c r="P112" s="3">
        <v>16.743216207839055</v>
      </c>
      <c r="Q112" s="3">
        <v>18.528418683173896</v>
      </c>
      <c r="R112" s="3">
        <v>17.041106181186464</v>
      </c>
      <c r="S112" s="3">
        <v>15.066220054334394</v>
      </c>
    </row>
    <row r="113" spans="1:19" x14ac:dyDescent="0.35">
      <c r="A113" s="11" t="s">
        <v>18</v>
      </c>
      <c r="B113" s="3">
        <v>4523</v>
      </c>
      <c r="C113" s="3">
        <v>1823</v>
      </c>
      <c r="D113" s="3">
        <v>2233</v>
      </c>
      <c r="E113" s="12">
        <v>33</v>
      </c>
      <c r="F113" s="3">
        <v>8612</v>
      </c>
      <c r="G113" s="3">
        <v>2490</v>
      </c>
      <c r="H113" s="3">
        <v>11102</v>
      </c>
      <c r="I113" s="3">
        <v>42032</v>
      </c>
      <c r="K113" s="11" t="s">
        <v>18</v>
      </c>
      <c r="L113" s="3">
        <v>31.827455552317133</v>
      </c>
      <c r="M113" s="3">
        <v>17.008985879332485</v>
      </c>
      <c r="N113" s="3">
        <v>18.966435801811414</v>
      </c>
      <c r="O113" s="3">
        <v>10.000000000000014</v>
      </c>
      <c r="P113" s="3">
        <v>24.883990719257525</v>
      </c>
      <c r="Q113" s="3">
        <v>18.065433854907525</v>
      </c>
      <c r="R113" s="3">
        <v>23.287062742920611</v>
      </c>
      <c r="S113" s="3">
        <v>17.286603231297278</v>
      </c>
    </row>
    <row r="114" spans="1:19" x14ac:dyDescent="0.35">
      <c r="A114" s="13" t="s">
        <v>19</v>
      </c>
      <c r="B114" s="3">
        <v>5482</v>
      </c>
      <c r="C114" s="3">
        <v>2062</v>
      </c>
      <c r="D114" s="3">
        <v>2141</v>
      </c>
      <c r="E114" s="12">
        <v>41</v>
      </c>
      <c r="F114" s="3">
        <v>9726</v>
      </c>
      <c r="G114" s="3">
        <v>1806</v>
      </c>
      <c r="H114" s="3">
        <v>11532</v>
      </c>
      <c r="I114" s="3">
        <v>35132</v>
      </c>
      <c r="K114" s="13" t="s">
        <v>19</v>
      </c>
      <c r="L114" s="3">
        <v>21.714031971580823</v>
      </c>
      <c r="M114" s="3">
        <v>13.421342134213418</v>
      </c>
      <c r="N114" s="3">
        <v>6.1477441745166033</v>
      </c>
      <c r="O114" s="3">
        <v>36.666666666666657</v>
      </c>
      <c r="P114" s="3">
        <v>16.214601505556232</v>
      </c>
      <c r="Q114" s="3">
        <v>16.21621621621621</v>
      </c>
      <c r="R114" s="3">
        <v>16.214854378716097</v>
      </c>
      <c r="S114" s="3">
        <v>12.975528185998655</v>
      </c>
    </row>
    <row r="115" spans="1:19" x14ac:dyDescent="0.35">
      <c r="A115" s="11" t="s">
        <v>20</v>
      </c>
      <c r="B115" s="3">
        <v>30120</v>
      </c>
      <c r="C115" s="3">
        <v>11403</v>
      </c>
      <c r="D115" s="3">
        <v>11389</v>
      </c>
      <c r="E115" s="3">
        <v>214</v>
      </c>
      <c r="F115" s="3">
        <v>53126</v>
      </c>
      <c r="G115" s="3">
        <v>9317</v>
      </c>
      <c r="H115" s="3">
        <v>62443</v>
      </c>
      <c r="I115" s="3">
        <v>178237</v>
      </c>
      <c r="J115" s="14"/>
      <c r="K115" s="11" t="s">
        <v>20</v>
      </c>
      <c r="L115" s="3">
        <v>17.739035259166599</v>
      </c>
      <c r="M115" s="3">
        <v>15.298281092012118</v>
      </c>
      <c r="N115" s="3">
        <v>12.107490894773093</v>
      </c>
      <c r="O115" s="3">
        <v>15.675675675675677</v>
      </c>
      <c r="P115" s="3">
        <v>15.955124847214947</v>
      </c>
      <c r="Q115" s="3">
        <v>14.150943396226424</v>
      </c>
      <c r="R115" s="3">
        <v>15.682315017229229</v>
      </c>
      <c r="S115" s="3">
        <v>13.019244792492302</v>
      </c>
    </row>
    <row r="116" spans="1:19" x14ac:dyDescent="0.35">
      <c r="A116" s="11" t="s">
        <v>21</v>
      </c>
      <c r="B116" s="3">
        <v>15808</v>
      </c>
      <c r="C116" s="3">
        <v>5755</v>
      </c>
      <c r="D116" s="3">
        <v>5601</v>
      </c>
      <c r="E116" s="3">
        <v>149</v>
      </c>
      <c r="F116" s="3">
        <v>27313</v>
      </c>
      <c r="G116" s="3">
        <v>6582</v>
      </c>
      <c r="H116" s="3">
        <v>33895</v>
      </c>
      <c r="I116" s="3">
        <v>110535</v>
      </c>
      <c r="K116" s="11" t="s">
        <v>21</v>
      </c>
      <c r="L116" s="3">
        <v>13.742984602101018</v>
      </c>
      <c r="M116" s="3">
        <v>11.423039690222652</v>
      </c>
      <c r="N116" s="3">
        <v>16.131038772548195</v>
      </c>
      <c r="O116" s="3">
        <v>29.565217391304344</v>
      </c>
      <c r="P116" s="3">
        <v>13.79942502395734</v>
      </c>
      <c r="Q116" s="3">
        <v>13.209494324045409</v>
      </c>
      <c r="R116" s="3">
        <v>13.684387053496579</v>
      </c>
      <c r="S116" s="3">
        <v>10.772052191690221</v>
      </c>
    </row>
    <row r="117" spans="1:19" x14ac:dyDescent="0.35">
      <c r="A117" s="15" t="s">
        <v>22</v>
      </c>
      <c r="B117" s="3">
        <v>22448</v>
      </c>
      <c r="C117" s="3">
        <v>7490</v>
      </c>
      <c r="D117" s="3">
        <v>7722</v>
      </c>
      <c r="E117" s="3">
        <v>166</v>
      </c>
      <c r="F117" s="3">
        <v>37826</v>
      </c>
      <c r="G117" s="3">
        <v>7733</v>
      </c>
      <c r="H117" s="3">
        <v>45559</v>
      </c>
      <c r="I117" s="3">
        <v>126093</v>
      </c>
      <c r="K117" s="15" t="s">
        <v>22</v>
      </c>
      <c r="L117" s="3">
        <v>33.476037578784627</v>
      </c>
      <c r="M117" s="3">
        <v>41.641452344931935</v>
      </c>
      <c r="N117" s="3">
        <v>38.065438941534069</v>
      </c>
      <c r="O117" s="3">
        <v>53.703703703703695</v>
      </c>
      <c r="P117" s="3">
        <v>36.030495918293951</v>
      </c>
      <c r="Q117" s="3">
        <v>31.760095416595675</v>
      </c>
      <c r="R117" s="3">
        <v>35.286257275210829</v>
      </c>
      <c r="S117" s="3">
        <v>32.251974450143166</v>
      </c>
    </row>
    <row r="118" spans="1:19" x14ac:dyDescent="0.35">
      <c r="A118" s="15" t="s">
        <v>23</v>
      </c>
      <c r="B118" s="3">
        <v>11251</v>
      </c>
      <c r="C118" s="3">
        <v>5613</v>
      </c>
      <c r="D118" s="3">
        <v>6224</v>
      </c>
      <c r="E118" s="3">
        <v>81</v>
      </c>
      <c r="F118" s="3">
        <v>23169</v>
      </c>
      <c r="G118" s="3">
        <v>2935</v>
      </c>
      <c r="H118" s="3">
        <v>26104</v>
      </c>
      <c r="I118" s="3">
        <v>52447</v>
      </c>
      <c r="K118" s="15" t="s">
        <v>23</v>
      </c>
      <c r="L118" s="3">
        <v>17.088146529295443</v>
      </c>
      <c r="M118" s="3">
        <v>7.4464012251148688</v>
      </c>
      <c r="N118" s="3">
        <v>6.3023057216054639</v>
      </c>
      <c r="O118" s="3">
        <v>8</v>
      </c>
      <c r="P118" s="3">
        <v>11.587920820690641</v>
      </c>
      <c r="Q118" s="3">
        <v>11.048051456678024</v>
      </c>
      <c r="R118" s="3">
        <v>11.526958899427498</v>
      </c>
      <c r="S118" s="3">
        <v>12.282166559623192</v>
      </c>
    </row>
    <row r="119" spans="1:19" x14ac:dyDescent="0.35">
      <c r="A119" s="4" t="s">
        <v>24</v>
      </c>
      <c r="B119" s="3">
        <v>2914</v>
      </c>
      <c r="C119" s="3">
        <v>1214</v>
      </c>
      <c r="D119" s="3">
        <v>806</v>
      </c>
      <c r="E119" s="3">
        <v>46</v>
      </c>
      <c r="F119" s="3">
        <v>4980</v>
      </c>
      <c r="G119" s="3">
        <v>1494</v>
      </c>
      <c r="H119" s="3">
        <v>6474</v>
      </c>
      <c r="I119" s="3">
        <v>40675</v>
      </c>
      <c r="K119" s="4" t="s">
        <v>24</v>
      </c>
      <c r="L119" s="3">
        <v>14.184952978056415</v>
      </c>
      <c r="M119" s="3">
        <v>57.662337662337649</v>
      </c>
      <c r="N119" s="3">
        <v>-12.958963282937361</v>
      </c>
      <c r="O119" s="3">
        <v>155.55555555555554</v>
      </c>
      <c r="P119" s="3">
        <v>16.736990154711691</v>
      </c>
      <c r="Q119" s="3">
        <v>46.614327772325822</v>
      </c>
      <c r="R119" s="3">
        <v>22.49763481551561</v>
      </c>
      <c r="S119" s="3">
        <v>59.272456731145752</v>
      </c>
    </row>
    <row r="120" spans="1:19" x14ac:dyDescent="0.35">
      <c r="B120" s="3"/>
      <c r="C120" s="3"/>
      <c r="D120" s="3"/>
      <c r="E120" s="3"/>
      <c r="F120" s="3"/>
      <c r="G120" s="3"/>
      <c r="H120" s="3"/>
      <c r="I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35">
      <c r="A121" s="40" t="s">
        <v>25</v>
      </c>
      <c r="B121" s="41">
        <v>50451</v>
      </c>
      <c r="C121" s="41">
        <v>18981</v>
      </c>
      <c r="D121" s="41">
        <v>19223</v>
      </c>
      <c r="E121" s="41">
        <v>396</v>
      </c>
      <c r="F121" s="41">
        <v>89051</v>
      </c>
      <c r="G121" s="41">
        <v>18389</v>
      </c>
      <c r="H121" s="41">
        <v>107440</v>
      </c>
      <c r="I121" s="41">
        <v>330804</v>
      </c>
      <c r="J121" s="18"/>
      <c r="K121" s="45" t="s">
        <v>25</v>
      </c>
      <c r="L121" s="41">
        <v>17.571252126494372</v>
      </c>
      <c r="M121" s="41">
        <v>14.253897550111347</v>
      </c>
      <c r="N121" s="41">
        <v>14.022183996678336</v>
      </c>
      <c r="O121" s="41">
        <v>20</v>
      </c>
      <c r="P121" s="41">
        <v>16.083323556633161</v>
      </c>
      <c r="Q121" s="41">
        <v>14.323904258626044</v>
      </c>
      <c r="R121" s="41">
        <v>15.778357292183017</v>
      </c>
      <c r="S121" s="41">
        <v>12.776141384388808</v>
      </c>
    </row>
    <row r="122" spans="1:19" x14ac:dyDescent="0.35">
      <c r="A122" s="42" t="s">
        <v>68</v>
      </c>
      <c r="B122" s="41">
        <v>48638</v>
      </c>
      <c r="C122" s="41">
        <v>18136</v>
      </c>
      <c r="D122" s="41">
        <v>18285</v>
      </c>
      <c r="E122" s="41">
        <v>383</v>
      </c>
      <c r="F122" s="41">
        <v>85442</v>
      </c>
      <c r="G122" s="41">
        <v>17313</v>
      </c>
      <c r="H122" s="41">
        <v>102755</v>
      </c>
      <c r="I122" s="41">
        <v>313390</v>
      </c>
      <c r="K122" s="46" t="s">
        <v>67</v>
      </c>
      <c r="L122" s="41">
        <v>18.800224713612266</v>
      </c>
      <c r="M122" s="41">
        <v>15.803588532022218</v>
      </c>
      <c r="N122" s="41">
        <v>16.095238095238102</v>
      </c>
      <c r="O122" s="41">
        <v>21.202531645569621</v>
      </c>
      <c r="P122" s="41">
        <v>17.578576539880004</v>
      </c>
      <c r="Q122" s="41">
        <v>16.523085206622696</v>
      </c>
      <c r="R122" s="41">
        <v>17.3994013207504</v>
      </c>
      <c r="S122" s="41">
        <v>14.576211698553323</v>
      </c>
    </row>
    <row r="123" spans="1:19" x14ac:dyDescent="0.35">
      <c r="A123" s="43" t="s">
        <v>26</v>
      </c>
      <c r="B123" s="41">
        <v>1813</v>
      </c>
      <c r="C123" s="41">
        <v>845</v>
      </c>
      <c r="D123" s="41">
        <v>938</v>
      </c>
      <c r="E123" s="41">
        <v>13</v>
      </c>
      <c r="F123" s="41">
        <v>3609</v>
      </c>
      <c r="G123" s="41">
        <v>1076</v>
      </c>
      <c r="H123" s="41">
        <v>4685</v>
      </c>
      <c r="I123" s="41">
        <v>17414</v>
      </c>
      <c r="K123" s="47" t="s">
        <v>69</v>
      </c>
      <c r="L123" s="41">
        <v>-7.9695431472081282</v>
      </c>
      <c r="M123" s="41">
        <v>-11.239495798319325</v>
      </c>
      <c r="N123" s="41">
        <v>-15.419296663660958</v>
      </c>
      <c r="O123" s="41">
        <v>-7.1428571428571388</v>
      </c>
      <c r="P123" s="41">
        <v>-10.778739184177994</v>
      </c>
      <c r="Q123" s="41">
        <v>-12.306438467807652</v>
      </c>
      <c r="R123" s="41">
        <v>-11.134294385432469</v>
      </c>
      <c r="S123" s="41">
        <v>-12.081587317614989</v>
      </c>
    </row>
    <row r="124" spans="1:19" x14ac:dyDescent="0.35">
      <c r="A124" s="40" t="s">
        <v>71</v>
      </c>
      <c r="B124" s="40"/>
      <c r="C124" s="40"/>
      <c r="D124" s="40"/>
      <c r="E124" s="40"/>
      <c r="F124" s="40"/>
      <c r="G124" s="40"/>
      <c r="H124" s="40"/>
      <c r="I124" s="40"/>
      <c r="L124" s="3"/>
    </row>
    <row r="125" spans="1:19" x14ac:dyDescent="0.35">
      <c r="A125" s="40" t="s">
        <v>27</v>
      </c>
      <c r="B125" s="44">
        <v>3.5935858555826448</v>
      </c>
      <c r="C125" s="44">
        <v>4.451820241293925</v>
      </c>
      <c r="D125" s="44">
        <v>4.8795713468241173</v>
      </c>
      <c r="E125" s="44">
        <v>3.2828282828282833</v>
      </c>
      <c r="F125" s="44">
        <v>4.0527338266835855</v>
      </c>
      <c r="G125" s="44">
        <v>5.8513241611833164</v>
      </c>
      <c r="H125" s="44">
        <v>4.3605733432613549</v>
      </c>
      <c r="I125" s="44">
        <v>5.2641443271544475</v>
      </c>
    </row>
    <row r="127" spans="1:19" x14ac:dyDescent="0.35">
      <c r="A127" s="50"/>
      <c r="B127" s="3"/>
      <c r="C127" s="3"/>
      <c r="D127" s="3"/>
      <c r="E127" s="14"/>
      <c r="F127" s="3"/>
      <c r="G127" s="3"/>
      <c r="H127" s="3"/>
      <c r="I127" s="3"/>
      <c r="J127" s="4"/>
      <c r="K127" s="5" t="s">
        <v>10</v>
      </c>
      <c r="L127" s="7"/>
      <c r="M127" s="7"/>
    </row>
    <row r="128" spans="1:19" x14ac:dyDescent="0.35">
      <c r="A128" s="26" t="s">
        <v>113</v>
      </c>
      <c r="B128" s="7" t="s">
        <v>2</v>
      </c>
      <c r="C128" s="7" t="s">
        <v>3</v>
      </c>
      <c r="D128" s="7" t="s">
        <v>4</v>
      </c>
      <c r="E128" s="7" t="s">
        <v>5</v>
      </c>
      <c r="F128" s="7" t="s">
        <v>6</v>
      </c>
      <c r="G128" s="7" t="s">
        <v>7</v>
      </c>
      <c r="H128" s="7" t="s">
        <v>8</v>
      </c>
      <c r="I128" s="7" t="s">
        <v>9</v>
      </c>
      <c r="J128" s="8"/>
      <c r="K128" s="6" t="s">
        <v>114</v>
      </c>
      <c r="L128" s="3" t="s">
        <v>2</v>
      </c>
      <c r="M128" s="3" t="s">
        <v>3</v>
      </c>
      <c r="N128" s="4" t="s">
        <v>4</v>
      </c>
      <c r="O128" s="4" t="s">
        <v>5</v>
      </c>
      <c r="P128" s="4" t="s">
        <v>6</v>
      </c>
      <c r="Q128" s="4" t="s">
        <v>7</v>
      </c>
      <c r="R128" s="4" t="s">
        <v>8</v>
      </c>
      <c r="S128" s="4" t="s">
        <v>9</v>
      </c>
    </row>
    <row r="129" spans="1:19" x14ac:dyDescent="0.35">
      <c r="A129" s="4" t="s">
        <v>95</v>
      </c>
      <c r="B129" s="3">
        <v>364959</v>
      </c>
      <c r="C129" s="3">
        <v>164710</v>
      </c>
      <c r="D129" s="3">
        <v>133292</v>
      </c>
      <c r="E129" s="3">
        <v>4742</v>
      </c>
      <c r="F129" s="3">
        <v>667703</v>
      </c>
      <c r="G129" s="3">
        <v>172950</v>
      </c>
      <c r="H129" s="3">
        <v>840653</v>
      </c>
      <c r="I129" s="3">
        <v>2711733</v>
      </c>
      <c r="J129" s="9"/>
      <c r="K129" s="4" t="s">
        <v>13</v>
      </c>
      <c r="L129" s="10">
        <v>1.8000000000000007</v>
      </c>
      <c r="M129" s="10">
        <v>0.90000000000000036</v>
      </c>
      <c r="N129" s="10">
        <v>1.2999999999999989</v>
      </c>
      <c r="O129" s="10">
        <v>0.90000000000000036</v>
      </c>
      <c r="P129" s="10">
        <v>1.474639374245287</v>
      </c>
      <c r="Q129" s="10">
        <v>1.0716548194823776</v>
      </c>
      <c r="R129" s="10">
        <v>1.3939812204969844</v>
      </c>
      <c r="S129" s="10">
        <v>1.0999999999999996</v>
      </c>
    </row>
    <row r="130" spans="1:19" x14ac:dyDescent="0.35">
      <c r="A130" s="4" t="s">
        <v>12</v>
      </c>
      <c r="B130">
        <v>14.3</v>
      </c>
      <c r="C130">
        <v>11.9</v>
      </c>
      <c r="D130">
        <v>14.6</v>
      </c>
      <c r="E130">
        <v>8.5</v>
      </c>
      <c r="F130" s="51">
        <v>13.726761748861396</v>
      </c>
      <c r="G130" s="51">
        <v>10.89389997108991</v>
      </c>
      <c r="H130" s="51">
        <v>13.143948811221753</v>
      </c>
      <c r="I130">
        <v>12.5</v>
      </c>
      <c r="K130" s="5" t="s">
        <v>15</v>
      </c>
      <c r="L130" s="3"/>
      <c r="M130" s="3"/>
    </row>
    <row r="131" spans="1:19" x14ac:dyDescent="0.35">
      <c r="A131" s="4" t="s">
        <v>14</v>
      </c>
      <c r="B131" s="3">
        <v>52089</v>
      </c>
      <c r="C131" s="3">
        <v>19657</v>
      </c>
      <c r="D131" s="3">
        <v>19503</v>
      </c>
      <c r="E131" s="3">
        <v>405</v>
      </c>
      <c r="F131" s="3">
        <v>91654</v>
      </c>
      <c r="G131" s="3">
        <v>18841</v>
      </c>
      <c r="H131" s="3">
        <v>110495</v>
      </c>
      <c r="I131" s="3">
        <v>339152</v>
      </c>
      <c r="K131" s="4" t="s">
        <v>14</v>
      </c>
      <c r="L131" s="3">
        <v>16.389596460651575</v>
      </c>
      <c r="M131" s="3">
        <v>11.833646242248392</v>
      </c>
      <c r="N131" s="3">
        <v>11.20424221690044</v>
      </c>
      <c r="O131" s="3">
        <v>12.813370473537617</v>
      </c>
      <c r="P131" s="3">
        <v>14.241910554918476</v>
      </c>
      <c r="Q131" s="3">
        <v>12.456726751820455</v>
      </c>
      <c r="R131" s="3">
        <v>13.93351343548288</v>
      </c>
      <c r="S131" s="3">
        <v>10.836884624434617</v>
      </c>
    </row>
    <row r="132" spans="1:19" x14ac:dyDescent="0.35">
      <c r="A132" s="11" t="s">
        <v>16</v>
      </c>
      <c r="B132" s="3">
        <v>27859</v>
      </c>
      <c r="C132" s="3">
        <v>9923</v>
      </c>
      <c r="D132" s="3">
        <v>10376</v>
      </c>
      <c r="E132" s="3">
        <v>210</v>
      </c>
      <c r="F132" s="3">
        <v>48368</v>
      </c>
      <c r="G132" s="3">
        <v>10087</v>
      </c>
      <c r="H132" s="3">
        <v>58455</v>
      </c>
      <c r="I132" s="3">
        <v>183255</v>
      </c>
      <c r="K132" s="11" t="s">
        <v>16</v>
      </c>
      <c r="L132" s="3">
        <v>16.384676442327773</v>
      </c>
      <c r="M132" s="3">
        <v>12.124293785310726</v>
      </c>
      <c r="N132" s="3">
        <v>10.630131144045208</v>
      </c>
      <c r="O132" s="3">
        <v>9.9476439790575881</v>
      </c>
      <c r="P132" s="3">
        <v>14.19127889132848</v>
      </c>
      <c r="Q132" s="3">
        <v>10.797451669595787</v>
      </c>
      <c r="R132" s="3">
        <v>13.5908746429335</v>
      </c>
      <c r="S132" s="3">
        <v>9.7703421506613068</v>
      </c>
    </row>
    <row r="133" spans="1:19" x14ac:dyDescent="0.35">
      <c r="A133" s="11" t="s">
        <v>17</v>
      </c>
      <c r="B133" s="3">
        <v>24197</v>
      </c>
      <c r="C133" s="3">
        <v>9728</v>
      </c>
      <c r="D133" s="3">
        <v>9118</v>
      </c>
      <c r="E133" s="3">
        <v>194</v>
      </c>
      <c r="F133" s="3">
        <v>43237</v>
      </c>
      <c r="G133" s="3">
        <v>8751</v>
      </c>
      <c r="H133" s="3">
        <v>51988</v>
      </c>
      <c r="I133" s="3">
        <v>155772</v>
      </c>
      <c r="K133" s="11" t="s">
        <v>17</v>
      </c>
      <c r="L133" s="3">
        <v>16.236729596003258</v>
      </c>
      <c r="M133" s="3">
        <v>11.470150108857567</v>
      </c>
      <c r="N133" s="3">
        <v>11.753891408260813</v>
      </c>
      <c r="O133" s="3">
        <v>15.476190476190467</v>
      </c>
      <c r="P133" s="3">
        <v>14.169153177893378</v>
      </c>
      <c r="Q133" s="3">
        <v>14.392156862745111</v>
      </c>
      <c r="R133" s="3">
        <v>14.206629907075865</v>
      </c>
      <c r="S133" s="3">
        <v>12.027501294516995</v>
      </c>
    </row>
    <row r="134" spans="1:19" x14ac:dyDescent="0.35">
      <c r="A134" s="11" t="s">
        <v>18</v>
      </c>
      <c r="B134" s="3">
        <v>4818</v>
      </c>
      <c r="C134" s="3">
        <v>1922</v>
      </c>
      <c r="D134" s="3">
        <v>2200</v>
      </c>
      <c r="E134" s="12">
        <v>30</v>
      </c>
      <c r="F134" s="3">
        <v>8970</v>
      </c>
      <c r="G134" s="3">
        <v>2469</v>
      </c>
      <c r="H134" s="3">
        <v>11439</v>
      </c>
      <c r="I134" s="3">
        <v>41943</v>
      </c>
      <c r="K134" s="11" t="s">
        <v>18</v>
      </c>
      <c r="L134" s="3">
        <v>30.817268531088786</v>
      </c>
      <c r="M134" s="3">
        <v>13.392330383480825</v>
      </c>
      <c r="N134" s="3">
        <v>12.416964741951972</v>
      </c>
      <c r="O134" s="3">
        <v>-6.25</v>
      </c>
      <c r="P134" s="3">
        <v>21.759196416451744</v>
      </c>
      <c r="Q134" s="3">
        <v>15.373831775700936</v>
      </c>
      <c r="R134" s="3">
        <v>20.32186809719154</v>
      </c>
      <c r="S134" s="3">
        <v>14.395199781808259</v>
      </c>
    </row>
    <row r="135" spans="1:19" x14ac:dyDescent="0.35">
      <c r="A135" s="13" t="s">
        <v>19</v>
      </c>
      <c r="B135" s="3">
        <v>5732</v>
      </c>
      <c r="C135" s="3">
        <v>2139</v>
      </c>
      <c r="D135" s="3">
        <v>2199</v>
      </c>
      <c r="E135" s="12">
        <v>39</v>
      </c>
      <c r="F135" s="3">
        <v>10109</v>
      </c>
      <c r="G135" s="3">
        <v>1884</v>
      </c>
      <c r="H135" s="3">
        <v>11993</v>
      </c>
      <c r="I135">
        <v>36331</v>
      </c>
      <c r="K135" s="13" t="s">
        <v>19</v>
      </c>
      <c r="L135" s="3">
        <v>17.218813905930475</v>
      </c>
      <c r="M135" s="3">
        <v>11.348256116605924</v>
      </c>
      <c r="N135" s="3">
        <v>4.5152091254752946</v>
      </c>
      <c r="O135" s="3">
        <v>8.3333333333333286</v>
      </c>
      <c r="P135" s="3">
        <v>12.937101999776559</v>
      </c>
      <c r="Q135" s="3">
        <v>15.511955855303498</v>
      </c>
      <c r="R135" s="3">
        <v>13.333963333963325</v>
      </c>
      <c r="S135" s="3">
        <v>10.836206107568884</v>
      </c>
    </row>
    <row r="136" spans="1:19" x14ac:dyDescent="0.35">
      <c r="A136" s="11" t="s">
        <v>20</v>
      </c>
      <c r="B136" s="3">
        <v>31196</v>
      </c>
      <c r="C136" s="3">
        <v>11824</v>
      </c>
      <c r="D136" s="3">
        <v>11623</v>
      </c>
      <c r="E136" s="3">
        <v>221</v>
      </c>
      <c r="F136" s="3">
        <v>54864</v>
      </c>
      <c r="G136" s="3">
        <v>9672</v>
      </c>
      <c r="H136" s="3">
        <v>64536</v>
      </c>
      <c r="I136" s="3">
        <v>184285</v>
      </c>
      <c r="J136" s="14"/>
      <c r="K136" s="11" t="s">
        <v>20</v>
      </c>
      <c r="L136" s="3">
        <v>16.129992927074426</v>
      </c>
      <c r="M136" s="3">
        <v>12.395437262357405</v>
      </c>
      <c r="N136" s="3">
        <v>10.19150549867274</v>
      </c>
      <c r="O136" s="3">
        <v>6.7632850241545981</v>
      </c>
      <c r="P136" s="3">
        <v>13.972329552536465</v>
      </c>
      <c r="Q136" s="3">
        <v>13.069908814589667</v>
      </c>
      <c r="R136" s="3">
        <v>13.83616736047415</v>
      </c>
      <c r="S136" s="3">
        <v>11.126186427391247</v>
      </c>
    </row>
    <row r="137" spans="1:19" x14ac:dyDescent="0.35">
      <c r="A137" s="11" t="s">
        <v>21</v>
      </c>
      <c r="B137" s="3">
        <v>16075</v>
      </c>
      <c r="C137" s="3">
        <v>5911</v>
      </c>
      <c r="D137" s="3">
        <v>5680</v>
      </c>
      <c r="E137" s="3">
        <v>154</v>
      </c>
      <c r="F137" s="3">
        <v>27820</v>
      </c>
      <c r="G137" s="3">
        <v>6700</v>
      </c>
      <c r="H137" s="3">
        <v>34520</v>
      </c>
      <c r="I137" s="3">
        <v>112924</v>
      </c>
      <c r="K137" s="11" t="s">
        <v>21</v>
      </c>
      <c r="L137" s="3">
        <v>13.140484234234236</v>
      </c>
      <c r="M137" s="3">
        <v>10.238716896680344</v>
      </c>
      <c r="N137" s="3">
        <v>12.855155970594083</v>
      </c>
      <c r="O137" s="3">
        <v>28.333333333333343</v>
      </c>
      <c r="P137" s="3">
        <v>12.526796909760151</v>
      </c>
      <c r="Q137" s="3">
        <v>10.561056105610561</v>
      </c>
      <c r="R137" s="3">
        <v>12.139817431699313</v>
      </c>
      <c r="S137" s="3">
        <v>9.1126936121283677</v>
      </c>
    </row>
    <row r="138" spans="1:19" x14ac:dyDescent="0.35">
      <c r="A138" s="15" t="s">
        <v>22</v>
      </c>
      <c r="B138" s="3">
        <v>22981</v>
      </c>
      <c r="C138" s="3">
        <v>7714</v>
      </c>
      <c r="D138" s="3">
        <v>7795</v>
      </c>
      <c r="E138" s="3">
        <v>165</v>
      </c>
      <c r="F138" s="3">
        <v>38655</v>
      </c>
      <c r="G138" s="3">
        <v>7873</v>
      </c>
      <c r="H138" s="3">
        <v>46528</v>
      </c>
      <c r="I138" s="3">
        <v>128812</v>
      </c>
      <c r="K138" s="15" t="s">
        <v>22</v>
      </c>
      <c r="L138" s="3">
        <v>33.030390738060788</v>
      </c>
      <c r="M138" s="3">
        <v>40.63810391978123</v>
      </c>
      <c r="N138" s="3">
        <v>34.257664485015511</v>
      </c>
      <c r="O138" s="3">
        <v>43.478260869565219</v>
      </c>
      <c r="P138" s="3">
        <v>34.775635438094895</v>
      </c>
      <c r="Q138" s="3">
        <v>30.003302509907513</v>
      </c>
      <c r="R138" s="3">
        <v>33.943633589544277</v>
      </c>
      <c r="S138" s="3">
        <v>30.610506676941469</v>
      </c>
    </row>
    <row r="139" spans="1:19" x14ac:dyDescent="0.35">
      <c r="A139" s="15" t="s">
        <v>23</v>
      </c>
      <c r="B139" s="3">
        <v>11506</v>
      </c>
      <c r="C139" s="3">
        <v>5859</v>
      </c>
      <c r="D139" s="3">
        <v>6350</v>
      </c>
      <c r="E139" s="3">
        <v>86</v>
      </c>
      <c r="F139" s="3">
        <v>23801</v>
      </c>
      <c r="G139" s="3">
        <v>3029</v>
      </c>
      <c r="H139" s="3">
        <v>26830</v>
      </c>
      <c r="I139" s="3">
        <v>54235</v>
      </c>
      <c r="K139" s="15" t="s">
        <v>23</v>
      </c>
      <c r="L139" s="3">
        <v>13.718126111879812</v>
      </c>
      <c r="M139" s="3">
        <v>5.6056236481615116</v>
      </c>
      <c r="N139" s="3">
        <v>3.7242731133616473</v>
      </c>
      <c r="O139" s="3">
        <v>6.1728395061728492</v>
      </c>
      <c r="P139" s="3">
        <v>8.8344231560656681</v>
      </c>
      <c r="Q139" s="3">
        <v>9.7463768115942031</v>
      </c>
      <c r="R139" s="3">
        <v>8.9366194323764745</v>
      </c>
      <c r="S139" s="3">
        <v>9.4705609268715989</v>
      </c>
    </row>
    <row r="140" spans="1:19" x14ac:dyDescent="0.35">
      <c r="A140" s="4" t="s">
        <v>24</v>
      </c>
      <c r="B140" s="3">
        <v>1683</v>
      </c>
      <c r="C140" s="3">
        <v>516</v>
      </c>
      <c r="D140" s="3">
        <v>418</v>
      </c>
      <c r="E140" s="3">
        <v>7</v>
      </c>
      <c r="F140" s="3">
        <v>2624</v>
      </c>
      <c r="G140" s="3">
        <v>801</v>
      </c>
      <c r="H140" s="3">
        <v>3425</v>
      </c>
      <c r="I140" s="3">
        <v>26420</v>
      </c>
      <c r="K140" s="4" t="s">
        <v>24</v>
      </c>
      <c r="L140" s="3">
        <v>-36.466591166477912</v>
      </c>
      <c r="M140" s="3">
        <v>-38.277511961722489</v>
      </c>
      <c r="N140" s="3">
        <v>-40.960451977401121</v>
      </c>
      <c r="O140" s="3">
        <v>-68.181818181818187</v>
      </c>
      <c r="P140" s="3">
        <v>-37.746144721233691</v>
      </c>
      <c r="Q140" s="3">
        <v>-23.422562141491397</v>
      </c>
      <c r="R140" s="3">
        <v>-34.898308306405625</v>
      </c>
      <c r="S140" s="3">
        <v>3.0541795061824786</v>
      </c>
    </row>
    <row r="141" spans="1:19" x14ac:dyDescent="0.35">
      <c r="B141" s="3"/>
      <c r="C141" s="3"/>
      <c r="D141" s="3"/>
      <c r="E141" s="3"/>
      <c r="F141" s="3"/>
      <c r="G141" s="3"/>
      <c r="H141" s="3"/>
      <c r="I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35">
      <c r="A142" s="40" t="s">
        <v>25</v>
      </c>
      <c r="B142" s="41">
        <v>52089</v>
      </c>
      <c r="C142" s="41">
        <v>19657</v>
      </c>
      <c r="D142" s="41">
        <v>19503</v>
      </c>
      <c r="E142" s="41">
        <v>405</v>
      </c>
      <c r="F142" s="41">
        <v>91654</v>
      </c>
      <c r="G142" s="41">
        <v>18841</v>
      </c>
      <c r="H142" s="41">
        <v>110495</v>
      </c>
      <c r="I142" s="41">
        <v>339152</v>
      </c>
      <c r="J142" s="18"/>
      <c r="K142" s="45" t="s">
        <v>25</v>
      </c>
      <c r="L142" s="41">
        <v>16.389596460651575</v>
      </c>
      <c r="M142" s="41">
        <v>11.833646242248392</v>
      </c>
      <c r="N142" s="41">
        <v>11.20424221690044</v>
      </c>
      <c r="O142" s="41">
        <v>12.813370473537617</v>
      </c>
      <c r="P142" s="41">
        <v>14.241910554918476</v>
      </c>
      <c r="Q142" s="41">
        <v>12.456726751820455</v>
      </c>
      <c r="R142" s="41">
        <v>13.93351343548288</v>
      </c>
      <c r="S142" s="41">
        <v>10.836884624434617</v>
      </c>
    </row>
    <row r="143" spans="1:19" x14ac:dyDescent="0.35">
      <c r="A143" s="42" t="s">
        <v>68</v>
      </c>
      <c r="B143" s="41">
        <v>50217</v>
      </c>
      <c r="C143" s="41">
        <v>18772</v>
      </c>
      <c r="D143" s="41">
        <v>18561</v>
      </c>
      <c r="E143" s="41">
        <v>390</v>
      </c>
      <c r="F143" s="41">
        <v>87940</v>
      </c>
      <c r="G143" s="41">
        <v>17719</v>
      </c>
      <c r="H143" s="41">
        <v>105659</v>
      </c>
      <c r="I143" s="41">
        <v>320281</v>
      </c>
      <c r="K143" s="46" t="s">
        <v>67</v>
      </c>
      <c r="L143" s="41">
        <v>17.670353360202455</v>
      </c>
      <c r="M143" s="41">
        <v>13.002648687695654</v>
      </c>
      <c r="N143" s="41">
        <v>12.75057708662375</v>
      </c>
      <c r="O143" s="41">
        <v>15.727002967359056</v>
      </c>
      <c r="P143" s="41">
        <v>15.578219669588762</v>
      </c>
      <c r="Q143" s="41">
        <v>14.205607476635507</v>
      </c>
      <c r="R143" s="41">
        <v>15.345734809283655</v>
      </c>
      <c r="S143" s="41">
        <v>12.339092675603823</v>
      </c>
    </row>
    <row r="144" spans="1:19" x14ac:dyDescent="0.35">
      <c r="A144" s="43" t="s">
        <v>26</v>
      </c>
      <c r="B144" s="41">
        <v>1872</v>
      </c>
      <c r="C144" s="41">
        <v>885</v>
      </c>
      <c r="D144" s="41">
        <v>942</v>
      </c>
      <c r="E144" s="41">
        <v>15</v>
      </c>
      <c r="F144" s="41">
        <v>3714</v>
      </c>
      <c r="G144" s="41">
        <v>1122</v>
      </c>
      <c r="H144" s="41">
        <v>4836</v>
      </c>
      <c r="I144" s="41">
        <v>18871</v>
      </c>
      <c r="K144" s="47" t="s">
        <v>69</v>
      </c>
      <c r="L144" s="41">
        <v>-9.9133782483156807</v>
      </c>
      <c r="M144" s="41">
        <v>-8.2901554404145088</v>
      </c>
      <c r="N144" s="41">
        <v>-12.45353159851301</v>
      </c>
      <c r="O144" s="41">
        <v>-31.818181818181827</v>
      </c>
      <c r="P144" s="41">
        <v>-10.311518956773725</v>
      </c>
      <c r="Q144" s="41">
        <v>-9.4430992736077428</v>
      </c>
      <c r="R144" s="41">
        <v>-10.111524163568774</v>
      </c>
      <c r="S144" s="41">
        <v>-9.6649114408808146</v>
      </c>
    </row>
    <row r="145" spans="1:19" x14ac:dyDescent="0.35">
      <c r="A145" s="40" t="s">
        <v>71</v>
      </c>
      <c r="B145" s="40"/>
      <c r="C145" s="40"/>
      <c r="D145" s="40"/>
      <c r="E145" s="40"/>
      <c r="F145" s="40"/>
      <c r="G145" s="40"/>
      <c r="H145" s="40"/>
      <c r="I145" s="40"/>
      <c r="L145" s="3"/>
    </row>
    <row r="146" spans="1:19" x14ac:dyDescent="0.35">
      <c r="A146" s="40" t="s">
        <v>27</v>
      </c>
      <c r="B146" s="44">
        <f>B144/B142*100</f>
        <v>3.5938489892299716</v>
      </c>
      <c r="C146" s="44">
        <f t="shared" ref="C146:I146" si="8">C144/C142*100</f>
        <v>4.5022129521290122</v>
      </c>
      <c r="D146" s="44">
        <f t="shared" si="8"/>
        <v>4.8300261498231043</v>
      </c>
      <c r="E146" s="44">
        <f t="shared" si="8"/>
        <v>3.7037037037037033</v>
      </c>
      <c r="F146" s="44">
        <f t="shared" si="8"/>
        <v>4.0521963034892101</v>
      </c>
      <c r="G146" s="44">
        <f t="shared" si="8"/>
        <v>5.9550979247386016</v>
      </c>
      <c r="H146" s="44">
        <f t="shared" si="8"/>
        <v>4.3766686275397078</v>
      </c>
      <c r="I146" s="44">
        <f t="shared" si="8"/>
        <v>5.5641718167665237</v>
      </c>
    </row>
    <row r="148" spans="1:19" x14ac:dyDescent="0.35">
      <c r="A148" s="50"/>
      <c r="B148" s="3"/>
      <c r="C148" s="3"/>
      <c r="D148" s="3"/>
      <c r="E148" s="14"/>
      <c r="F148" s="3"/>
      <c r="G148" s="3"/>
      <c r="H148" s="3"/>
      <c r="I148" s="3"/>
      <c r="J148" s="4"/>
      <c r="K148" s="5" t="s">
        <v>10</v>
      </c>
      <c r="L148" s="7"/>
      <c r="M148" s="7"/>
    </row>
    <row r="149" spans="1:19" x14ac:dyDescent="0.35">
      <c r="A149" s="26" t="s">
        <v>115</v>
      </c>
      <c r="B149" s="7" t="s">
        <v>2</v>
      </c>
      <c r="C149" s="7" t="s">
        <v>3</v>
      </c>
      <c r="D149" s="7" t="s">
        <v>4</v>
      </c>
      <c r="E149" s="7" t="s">
        <v>5</v>
      </c>
      <c r="F149" s="7" t="s">
        <v>6</v>
      </c>
      <c r="G149" s="7" t="s">
        <v>7</v>
      </c>
      <c r="H149" s="7" t="s">
        <v>8</v>
      </c>
      <c r="I149" s="7" t="s">
        <v>9</v>
      </c>
      <c r="J149" s="8"/>
      <c r="K149" s="6" t="s">
        <v>116</v>
      </c>
      <c r="L149" s="3" t="s">
        <v>2</v>
      </c>
      <c r="M149" s="3" t="s">
        <v>3</v>
      </c>
      <c r="N149" s="4" t="s">
        <v>4</v>
      </c>
      <c r="O149" s="4" t="s">
        <v>5</v>
      </c>
      <c r="P149" s="4" t="s">
        <v>6</v>
      </c>
      <c r="Q149" s="4" t="s">
        <v>7</v>
      </c>
      <c r="R149" s="4" t="s">
        <v>8</v>
      </c>
      <c r="S149" s="4" t="s">
        <v>9</v>
      </c>
    </row>
    <row r="150" spans="1:19" x14ac:dyDescent="0.35">
      <c r="A150" s="4" t="s">
        <v>95</v>
      </c>
      <c r="B150" s="3">
        <v>364959</v>
      </c>
      <c r="C150" s="3">
        <v>164710</v>
      </c>
      <c r="D150" s="3">
        <v>133292</v>
      </c>
      <c r="E150" s="3">
        <v>4742</v>
      </c>
      <c r="F150" s="3">
        <v>667703</v>
      </c>
      <c r="G150" s="3">
        <v>172950</v>
      </c>
      <c r="H150" s="3">
        <v>840653</v>
      </c>
      <c r="I150" s="3">
        <v>2711733</v>
      </c>
      <c r="J150" s="3"/>
      <c r="K150" s="4" t="s">
        <v>13</v>
      </c>
      <c r="L150" s="10">
        <v>1.8500062665890535</v>
      </c>
      <c r="M150" s="10">
        <v>0.81524987313699349</v>
      </c>
      <c r="N150" s="10">
        <v>1.152606144549889</v>
      </c>
      <c r="O150" s="10">
        <v>1.2645569620253161</v>
      </c>
      <c r="P150" s="10">
        <v>1.4646775182370639</v>
      </c>
      <c r="Q150" s="10">
        <v>1.0362684643680797</v>
      </c>
      <c r="R150" s="10">
        <v>1.378721266112132</v>
      </c>
      <c r="S150" s="10">
        <v>1.0717584994837939</v>
      </c>
    </row>
    <row r="151" spans="1:19" x14ac:dyDescent="0.35">
      <c r="A151" s="4" t="s">
        <v>12</v>
      </c>
      <c r="B151">
        <v>13.6</v>
      </c>
      <c r="C151" s="51">
        <v>11</v>
      </c>
      <c r="D151">
        <v>13.6</v>
      </c>
      <c r="E151">
        <v>8.1</v>
      </c>
      <c r="F151" s="51">
        <v>12.937488673856489</v>
      </c>
      <c r="G151" s="51">
        <v>10.152067071407922</v>
      </c>
      <c r="H151" s="51">
        <v>12.364435742214683</v>
      </c>
      <c r="I151">
        <v>11.5</v>
      </c>
      <c r="K151" s="5" t="s">
        <v>15</v>
      </c>
      <c r="L151" s="3"/>
      <c r="M151" s="3"/>
    </row>
    <row r="152" spans="1:19" x14ac:dyDescent="0.35">
      <c r="A152" s="4" t="s">
        <v>14</v>
      </c>
      <c r="B152" s="3">
        <v>49723</v>
      </c>
      <c r="C152" s="3">
        <v>18182</v>
      </c>
      <c r="D152" s="3">
        <v>18096</v>
      </c>
      <c r="E152" s="3">
        <v>383</v>
      </c>
      <c r="F152" s="3">
        <v>86384</v>
      </c>
      <c r="G152" s="3">
        <v>17558</v>
      </c>
      <c r="H152" s="3">
        <v>103942</v>
      </c>
      <c r="I152" s="3">
        <v>311127</v>
      </c>
      <c r="K152" s="4" t="s">
        <v>14</v>
      </c>
      <c r="L152" s="3">
        <v>17.860529060396317</v>
      </c>
      <c r="M152" s="3">
        <v>11.841053084824992</v>
      </c>
      <c r="N152" s="3">
        <v>10.638297872340431</v>
      </c>
      <c r="O152" s="3">
        <v>18.209876543209873</v>
      </c>
      <c r="P152" s="3">
        <v>14.987021630615644</v>
      </c>
      <c r="Q152" s="3">
        <v>12.920445044697402</v>
      </c>
      <c r="R152" s="3">
        <v>14.632640007058257</v>
      </c>
      <c r="S152" s="3">
        <v>11.278935019599984</v>
      </c>
    </row>
    <row r="153" spans="1:19" x14ac:dyDescent="0.35">
      <c r="A153" s="11" t="s">
        <v>16</v>
      </c>
      <c r="B153" s="3">
        <v>27034</v>
      </c>
      <c r="C153" s="3">
        <v>9443</v>
      </c>
      <c r="D153" s="3">
        <v>9877</v>
      </c>
      <c r="E153" s="3">
        <v>199</v>
      </c>
      <c r="F153" s="3">
        <v>46553</v>
      </c>
      <c r="G153" s="3">
        <v>9705</v>
      </c>
      <c r="H153" s="3">
        <v>56258</v>
      </c>
      <c r="I153" s="3">
        <v>174145</v>
      </c>
      <c r="K153" s="11" t="s">
        <v>16</v>
      </c>
      <c r="L153" s="3">
        <v>16.43050949653302</v>
      </c>
      <c r="M153" s="3">
        <v>10.729362101313328</v>
      </c>
      <c r="N153" s="3">
        <v>9.549689440993788</v>
      </c>
      <c r="O153" s="3">
        <v>13.068181818181813</v>
      </c>
      <c r="P153" s="3">
        <v>13.713085322064543</v>
      </c>
      <c r="Q153" s="3">
        <v>9.9592114208021769</v>
      </c>
      <c r="R153" s="3">
        <v>13.047322415352156</v>
      </c>
      <c r="S153" s="3">
        <v>9.1606020146554528</v>
      </c>
    </row>
    <row r="154" spans="1:19" x14ac:dyDescent="0.35">
      <c r="A154" s="11" t="s">
        <v>17</v>
      </c>
      <c r="B154" s="3">
        <v>22654</v>
      </c>
      <c r="C154" s="3">
        <v>8732</v>
      </c>
      <c r="D154" s="3">
        <v>8207</v>
      </c>
      <c r="E154" s="3">
        <v>183</v>
      </c>
      <c r="F154" s="3">
        <v>39776</v>
      </c>
      <c r="G154" s="3">
        <v>7849</v>
      </c>
      <c r="H154" s="3">
        <v>47625</v>
      </c>
      <c r="I154" s="3">
        <v>136836</v>
      </c>
      <c r="K154" s="11" t="s">
        <v>17</v>
      </c>
      <c r="L154" s="3">
        <v>19.426432600558812</v>
      </c>
      <c r="M154" s="3">
        <v>12.977099236641237</v>
      </c>
      <c r="N154" s="3">
        <v>11.811989100817442</v>
      </c>
      <c r="O154" s="3">
        <v>23.648648648648646</v>
      </c>
      <c r="P154" s="3">
        <v>16.351722927514189</v>
      </c>
      <c r="Q154" s="3">
        <v>16.748475383013542</v>
      </c>
      <c r="R154" s="3">
        <v>16.416925370945279</v>
      </c>
      <c r="S154" s="3">
        <v>13.972064200697986</v>
      </c>
    </row>
    <row r="155" spans="1:19" x14ac:dyDescent="0.35">
      <c r="A155" s="11" t="s">
        <v>18</v>
      </c>
      <c r="B155" s="3">
        <v>4321</v>
      </c>
      <c r="C155" s="3">
        <v>1690</v>
      </c>
      <c r="D155" s="3">
        <v>1897</v>
      </c>
      <c r="E155" s="3">
        <v>24</v>
      </c>
      <c r="F155" s="3">
        <v>7932</v>
      </c>
      <c r="G155" s="3">
        <v>2170</v>
      </c>
      <c r="H155" s="3">
        <v>10102</v>
      </c>
      <c r="I155" s="3">
        <v>36793</v>
      </c>
      <c r="K155" s="11" t="s">
        <v>18</v>
      </c>
      <c r="L155" s="3">
        <v>34.736513875896463</v>
      </c>
      <c r="M155" s="3">
        <v>17.279666897987497</v>
      </c>
      <c r="N155" s="3">
        <v>11.917404129793525</v>
      </c>
      <c r="O155" s="3">
        <v>4.3478260869565162</v>
      </c>
      <c r="P155" s="3">
        <v>24.599434495758715</v>
      </c>
      <c r="Q155" s="3">
        <v>14.150447133087837</v>
      </c>
      <c r="R155" s="3">
        <v>22.196685617515428</v>
      </c>
      <c r="S155" s="3">
        <v>16.629156496655767</v>
      </c>
    </row>
    <row r="156" spans="1:19" x14ac:dyDescent="0.35">
      <c r="A156" s="13" t="s">
        <v>19</v>
      </c>
      <c r="B156" s="3">
        <v>5254</v>
      </c>
      <c r="C156" s="3">
        <v>1872</v>
      </c>
      <c r="D156" s="3">
        <v>1982</v>
      </c>
      <c r="E156" s="3">
        <v>36</v>
      </c>
      <c r="F156" s="3">
        <v>9144</v>
      </c>
      <c r="G156" s="3">
        <v>1717</v>
      </c>
      <c r="H156" s="3">
        <v>10861</v>
      </c>
      <c r="I156" s="3">
        <v>32276</v>
      </c>
      <c r="K156" s="13" t="s">
        <v>19</v>
      </c>
      <c r="L156" s="3">
        <v>18.226822682268235</v>
      </c>
      <c r="M156" s="3">
        <v>8.2706766917293209</v>
      </c>
      <c r="N156" s="3">
        <v>1.5889287544848827</v>
      </c>
      <c r="O156" s="3">
        <v>5.8823529411764781</v>
      </c>
      <c r="P156" s="3">
        <v>12.086295660701168</v>
      </c>
      <c r="Q156" s="3">
        <v>12.812089356110377</v>
      </c>
      <c r="R156" s="3">
        <v>12.200413223140487</v>
      </c>
      <c r="S156" s="3">
        <v>10.538032124387826</v>
      </c>
    </row>
    <row r="157" spans="1:19" x14ac:dyDescent="0.35">
      <c r="A157" s="11" t="s">
        <v>20</v>
      </c>
      <c r="B157" s="3">
        <v>29543</v>
      </c>
      <c r="C157" s="3">
        <v>10794</v>
      </c>
      <c r="D157" s="3">
        <v>10739</v>
      </c>
      <c r="E157" s="3">
        <v>207</v>
      </c>
      <c r="F157" s="3">
        <v>51283</v>
      </c>
      <c r="G157" s="3">
        <v>8909</v>
      </c>
      <c r="H157" s="3">
        <v>60192</v>
      </c>
      <c r="I157" s="3">
        <v>166824</v>
      </c>
      <c r="J157" s="14"/>
      <c r="K157" s="11" t="s">
        <v>20</v>
      </c>
      <c r="L157" s="3">
        <v>17.724646343893212</v>
      </c>
      <c r="M157" s="3">
        <v>11.083667798703317</v>
      </c>
      <c r="N157" s="3">
        <v>9.2583172245396241</v>
      </c>
      <c r="O157" s="3">
        <v>15.64245810055867</v>
      </c>
      <c r="P157" s="3">
        <v>14.419901829540379</v>
      </c>
      <c r="Q157" s="3">
        <v>13.475990319704493</v>
      </c>
      <c r="R157" s="3">
        <v>14.279204875548217</v>
      </c>
      <c r="S157" s="3">
        <v>11.549160158339575</v>
      </c>
    </row>
    <row r="158" spans="1:19" x14ac:dyDescent="0.35">
      <c r="A158" s="11" t="s">
        <v>21</v>
      </c>
      <c r="B158" s="3">
        <v>15859</v>
      </c>
      <c r="C158" s="3">
        <v>5698</v>
      </c>
      <c r="D158" s="3">
        <v>5460</v>
      </c>
      <c r="E158" s="3">
        <v>152</v>
      </c>
      <c r="F158" s="3">
        <v>27169</v>
      </c>
      <c r="G158" s="3">
        <v>6479</v>
      </c>
      <c r="H158" s="3">
        <v>33648</v>
      </c>
      <c r="I158" s="3">
        <v>107510</v>
      </c>
      <c r="K158" s="11" t="s">
        <v>21</v>
      </c>
      <c r="L158" s="3">
        <v>14.208555379518955</v>
      </c>
      <c r="M158" s="3">
        <v>11.747401451264963</v>
      </c>
      <c r="N158" s="3">
        <v>12.996688741721869</v>
      </c>
      <c r="O158" s="3">
        <v>24.590163934426229</v>
      </c>
      <c r="P158" s="3">
        <v>13.492627093863561</v>
      </c>
      <c r="Q158" s="3">
        <v>11.764705882352942</v>
      </c>
      <c r="R158" s="3">
        <v>13.155770782889434</v>
      </c>
      <c r="S158" s="3">
        <v>9.1549653274852147</v>
      </c>
    </row>
    <row r="159" spans="1:19" x14ac:dyDescent="0.35">
      <c r="A159" s="15" t="s">
        <v>22</v>
      </c>
      <c r="B159" s="3">
        <v>23308</v>
      </c>
      <c r="C159" s="3">
        <v>7775</v>
      </c>
      <c r="D159" s="3">
        <v>7739</v>
      </c>
      <c r="E159" s="3">
        <v>170</v>
      </c>
      <c r="F159" s="3">
        <v>38992</v>
      </c>
      <c r="G159" s="3">
        <v>7947</v>
      </c>
      <c r="H159" s="3">
        <v>46939</v>
      </c>
      <c r="I159" s="3">
        <v>129209</v>
      </c>
      <c r="K159" s="15" t="s">
        <v>22</v>
      </c>
      <c r="L159" s="3">
        <v>37.388741526672561</v>
      </c>
      <c r="M159" s="3">
        <v>43.79508045126687</v>
      </c>
      <c r="N159" s="3">
        <v>33.638404420652734</v>
      </c>
      <c r="O159" s="3">
        <v>47.826086956521721</v>
      </c>
      <c r="P159" s="3">
        <v>37.888110898932013</v>
      </c>
      <c r="Q159" s="3">
        <v>33.004184100418399</v>
      </c>
      <c r="R159" s="3">
        <v>37.03617201413013</v>
      </c>
      <c r="S159" s="3">
        <v>33.315105241436243</v>
      </c>
    </row>
    <row r="160" spans="1:19" x14ac:dyDescent="0.35">
      <c r="A160" s="15" t="s">
        <v>23</v>
      </c>
      <c r="B160" s="3">
        <v>10922</v>
      </c>
      <c r="C160" s="3">
        <v>5297</v>
      </c>
      <c r="D160" s="3">
        <v>5785</v>
      </c>
      <c r="E160" s="3">
        <v>90</v>
      </c>
      <c r="F160" s="3">
        <v>22094</v>
      </c>
      <c r="G160" s="3">
        <v>2747</v>
      </c>
      <c r="H160" s="3">
        <v>24841</v>
      </c>
      <c r="I160" s="3">
        <v>48332</v>
      </c>
      <c r="K160" s="15" t="s">
        <v>23</v>
      </c>
      <c r="L160" s="3">
        <v>13.7234485630987</v>
      </c>
      <c r="M160" s="3">
        <v>2.3574879227053174</v>
      </c>
      <c r="N160" s="3">
        <v>2.1723772518544564</v>
      </c>
      <c r="O160" s="3">
        <v>25</v>
      </c>
      <c r="P160" s="3">
        <v>7.7073075610588404</v>
      </c>
      <c r="Q160" s="3">
        <v>5.4510556621881108</v>
      </c>
      <c r="R160" s="3">
        <v>7.4530668742970789</v>
      </c>
      <c r="S160" s="3">
        <v>7.9803395889186817</v>
      </c>
    </row>
    <row r="161" spans="1:19" x14ac:dyDescent="0.35">
      <c r="A161" s="4" t="s">
        <v>24</v>
      </c>
      <c r="B161" s="3">
        <v>2078</v>
      </c>
      <c r="C161" s="3">
        <v>642</v>
      </c>
      <c r="D161" s="3">
        <v>678</v>
      </c>
      <c r="E161" s="3">
        <v>17</v>
      </c>
      <c r="F161" s="3">
        <v>3415</v>
      </c>
      <c r="G161" s="52">
        <v>870</v>
      </c>
      <c r="H161" s="3">
        <v>4285</v>
      </c>
      <c r="I161" s="3">
        <v>31015</v>
      </c>
      <c r="K161" s="4" t="s">
        <v>24</v>
      </c>
      <c r="L161" s="3">
        <v>-34.052681688352905</v>
      </c>
      <c r="M161" s="3">
        <v>-22.276029055690074</v>
      </c>
      <c r="N161" s="3">
        <v>-25</v>
      </c>
      <c r="O161" s="3">
        <v>-10.526315789473685</v>
      </c>
      <c r="P161" s="3">
        <v>-30.306122448979593</v>
      </c>
      <c r="Q161" s="3">
        <v>-8.4210526315789451</v>
      </c>
      <c r="R161" s="3">
        <v>-26.752136752136764</v>
      </c>
      <c r="S161" s="3">
        <v>6.1321561783526732</v>
      </c>
    </row>
    <row r="162" spans="1:19" x14ac:dyDescent="0.35">
      <c r="B162" s="3"/>
      <c r="C162" s="3"/>
      <c r="D162" s="3"/>
      <c r="E162" s="3"/>
      <c r="F162" s="3"/>
      <c r="G162" s="3"/>
      <c r="H162" s="3"/>
      <c r="I162" s="3"/>
      <c r="L162" s="3"/>
      <c r="M162" s="3"/>
      <c r="N162" s="3"/>
      <c r="O162" s="3"/>
      <c r="P162" s="3"/>
      <c r="Q162" s="3"/>
      <c r="R162" s="3"/>
      <c r="S162" s="3"/>
    </row>
    <row r="163" spans="1:19" x14ac:dyDescent="0.35">
      <c r="A163" s="40" t="s">
        <v>25</v>
      </c>
      <c r="B163" s="41">
        <v>49723</v>
      </c>
      <c r="C163" s="41">
        <v>18182</v>
      </c>
      <c r="D163" s="41">
        <v>18096</v>
      </c>
      <c r="E163" s="41">
        <v>383</v>
      </c>
      <c r="F163" s="41">
        <v>86384</v>
      </c>
      <c r="G163" s="41">
        <v>17558</v>
      </c>
      <c r="H163" s="41">
        <v>103942</v>
      </c>
      <c r="I163" s="41">
        <v>311127</v>
      </c>
      <c r="J163" s="18"/>
      <c r="K163" s="45" t="s">
        <v>25</v>
      </c>
      <c r="L163" s="41">
        <v>17.860529060396317</v>
      </c>
      <c r="M163" s="41">
        <v>11.841053084824992</v>
      </c>
      <c r="N163" s="41">
        <v>10.638297872340431</v>
      </c>
      <c r="O163" s="41">
        <v>18.209876543209873</v>
      </c>
      <c r="P163" s="41">
        <v>14.987021630615644</v>
      </c>
      <c r="Q163" s="41">
        <v>12.920445044697402</v>
      </c>
      <c r="R163" s="41">
        <v>14.632640007058257</v>
      </c>
      <c r="S163" s="41">
        <v>11.278935019599984</v>
      </c>
    </row>
    <row r="164" spans="1:19" x14ac:dyDescent="0.35">
      <c r="A164" s="42" t="s">
        <v>68</v>
      </c>
      <c r="B164" s="41">
        <v>48110</v>
      </c>
      <c r="C164" s="41">
        <v>17513</v>
      </c>
      <c r="D164" s="41">
        <v>17277</v>
      </c>
      <c r="E164" s="41">
        <v>372</v>
      </c>
      <c r="F164" s="41">
        <v>83272</v>
      </c>
      <c r="G164" s="41">
        <v>16606</v>
      </c>
      <c r="H164" s="41">
        <v>99878</v>
      </c>
      <c r="I164" s="41">
        <v>296788</v>
      </c>
      <c r="K164" s="46" t="s">
        <v>67</v>
      </c>
      <c r="L164" s="41">
        <v>18.848814229249029</v>
      </c>
      <c r="M164" s="41">
        <v>13.00896947796349</v>
      </c>
      <c r="N164" s="41">
        <v>12.297692557686062</v>
      </c>
      <c r="O164" s="41">
        <v>20.779220779220793</v>
      </c>
      <c r="P164" s="41">
        <v>16.18808427514999</v>
      </c>
      <c r="Q164" s="41">
        <v>14.848883048620237</v>
      </c>
      <c r="R164" s="41">
        <v>15.963264405716998</v>
      </c>
      <c r="S164" s="41">
        <v>13.094838886687185</v>
      </c>
    </row>
    <row r="165" spans="1:19" x14ac:dyDescent="0.35">
      <c r="A165" s="43" t="s">
        <v>26</v>
      </c>
      <c r="B165" s="41">
        <v>1613</v>
      </c>
      <c r="C165" s="41">
        <v>669</v>
      </c>
      <c r="D165" s="41">
        <v>819</v>
      </c>
      <c r="E165" s="41">
        <v>11</v>
      </c>
      <c r="F165" s="41">
        <v>3112</v>
      </c>
      <c r="G165" s="41">
        <v>952</v>
      </c>
      <c r="H165" s="41">
        <v>4064</v>
      </c>
      <c r="I165" s="41">
        <v>14339</v>
      </c>
      <c r="K165" s="47" t="s">
        <v>69</v>
      </c>
      <c r="L165" s="41">
        <v>-5.5620608899297395</v>
      </c>
      <c r="M165" s="41">
        <v>-11.973684210526315</v>
      </c>
      <c r="N165" s="41">
        <v>-15.653964984552005</v>
      </c>
      <c r="O165" s="41">
        <v>-31.25</v>
      </c>
      <c r="P165" s="41">
        <v>-9.9276410998552791</v>
      </c>
      <c r="Q165" s="41">
        <v>-12.660550458715591</v>
      </c>
      <c r="R165" s="41">
        <v>-10.58305830583059</v>
      </c>
      <c r="S165" s="41">
        <v>-16.478331780055925</v>
      </c>
    </row>
    <row r="166" spans="1:19" x14ac:dyDescent="0.35">
      <c r="A166" s="40" t="s">
        <v>71</v>
      </c>
      <c r="B166" s="40"/>
      <c r="C166" s="40"/>
      <c r="D166" s="40"/>
      <c r="E166" s="40"/>
      <c r="F166" s="40"/>
      <c r="G166" s="40"/>
      <c r="H166" s="40"/>
      <c r="I166" s="40"/>
      <c r="L166" s="3"/>
    </row>
    <row r="167" spans="1:19" x14ac:dyDescent="0.35">
      <c r="A167" s="40" t="s">
        <v>27</v>
      </c>
      <c r="B167" s="44">
        <f>B165/B163*100</f>
        <v>3.2439716026788403</v>
      </c>
      <c r="C167" s="44">
        <f t="shared" ref="C167:I167" si="9">C165/C163*100</f>
        <v>3.6794632053679464</v>
      </c>
      <c r="D167" s="44">
        <f t="shared" si="9"/>
        <v>4.5258620689655169</v>
      </c>
      <c r="E167" s="44">
        <f t="shared" si="9"/>
        <v>2.8720626631853787</v>
      </c>
      <c r="F167" s="44">
        <f t="shared" si="9"/>
        <v>3.6025189849972215</v>
      </c>
      <c r="G167" s="44">
        <f t="shared" si="9"/>
        <v>5.4220298439457792</v>
      </c>
      <c r="H167" s="44">
        <f t="shared" si="9"/>
        <v>3.9098728136845549</v>
      </c>
      <c r="I167" s="44">
        <f t="shared" si="9"/>
        <v>4.608728911344885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Salorinne Minna</cp:lastModifiedBy>
  <dcterms:created xsi:type="dcterms:W3CDTF">2024-02-20T10:35:17Z</dcterms:created>
  <dcterms:modified xsi:type="dcterms:W3CDTF">2025-09-23T10:06:22Z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