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ls000561\wwwroot$\Tietokeskus\data\helsinki\tieke\Helsingin_kaupungin_tilastollinen_vuosikirja_2021\"/>
    </mc:Choice>
  </mc:AlternateContent>
  <xr:revisionPtr revIDLastSave="0" documentId="13_ncr:1_{1CDE4648-D53A-45E3-89BE-6D5960E5B7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ukkoluettelo" sheetId="19" r:id="rId1"/>
    <sheet name="5.1" sheetId="20" r:id="rId2"/>
    <sheet name="5.2" sheetId="21" r:id="rId3"/>
    <sheet name="5.3" sheetId="22" r:id="rId4"/>
    <sheet name="5.4" sheetId="23" r:id="rId5"/>
    <sheet name="5.5" sheetId="24" r:id="rId6"/>
    <sheet name="5.6" sheetId="25" r:id="rId7"/>
    <sheet name="5.7" sheetId="26" r:id="rId8"/>
    <sheet name="5.8" sheetId="27" r:id="rId9"/>
    <sheet name="5.9" sheetId="28" r:id="rId10"/>
    <sheet name="5.10" sheetId="29" r:id="rId11"/>
    <sheet name="5.11" sheetId="30" r:id="rId12"/>
    <sheet name="5.12" sheetId="31" r:id="rId13"/>
    <sheet name="5.13" sheetId="32" r:id="rId14"/>
    <sheet name="5.14" sheetId="33" r:id="rId15"/>
    <sheet name="5.15" sheetId="34" r:id="rId16"/>
    <sheet name="5.16" sheetId="35" r:id="rId17"/>
    <sheet name="5.17" sheetId="36" r:id="rId18"/>
    <sheet name="5.18" sheetId="3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34" l="1"/>
  <c r="D49" i="34"/>
  <c r="F45" i="34"/>
  <c r="D45" i="34"/>
  <c r="F44" i="34"/>
  <c r="D44" i="34"/>
  <c r="F39" i="34"/>
  <c r="D39" i="34"/>
  <c r="F36" i="34"/>
  <c r="D36" i="34"/>
  <c r="F34" i="34"/>
  <c r="D34" i="34"/>
  <c r="F32" i="34"/>
  <c r="D32" i="34"/>
  <c r="F30" i="34"/>
  <c r="D30" i="34"/>
  <c r="F28" i="34"/>
  <c r="D28" i="34"/>
  <c r="F26" i="34"/>
  <c r="D26" i="34"/>
  <c r="F24" i="34"/>
  <c r="D24" i="34"/>
  <c r="F20" i="34"/>
  <c r="D20" i="34"/>
  <c r="F19" i="34"/>
  <c r="D19" i="34"/>
  <c r="F16" i="34"/>
  <c r="D16" i="34"/>
  <c r="D11" i="31"/>
  <c r="D8" i="31"/>
  <c r="K54" i="26"/>
  <c r="J54" i="26"/>
  <c r="I54" i="26"/>
  <c r="H54" i="26"/>
  <c r="G54" i="26"/>
  <c r="G52" i="26"/>
  <c r="K51" i="26"/>
  <c r="J51" i="26"/>
  <c r="I51" i="26"/>
  <c r="H51" i="26"/>
  <c r="G51" i="26"/>
  <c r="K50" i="26"/>
  <c r="J50" i="26"/>
  <c r="I50" i="26"/>
  <c r="H50" i="26"/>
  <c r="G50" i="26"/>
  <c r="K49" i="26"/>
  <c r="J49" i="26"/>
  <c r="I49" i="26"/>
  <c r="H49" i="26"/>
  <c r="G49" i="26"/>
  <c r="K48" i="26"/>
  <c r="J48" i="26"/>
  <c r="I48" i="26"/>
  <c r="H48" i="26"/>
  <c r="G48" i="26"/>
  <c r="K47" i="26"/>
  <c r="J47" i="26"/>
  <c r="I47" i="26"/>
  <c r="H47" i="26"/>
  <c r="G47" i="26"/>
  <c r="K46" i="26"/>
  <c r="J46" i="26"/>
  <c r="I46" i="26"/>
  <c r="H46" i="26"/>
  <c r="G46" i="26"/>
  <c r="K45" i="26"/>
  <c r="J45" i="26"/>
  <c r="I45" i="26"/>
  <c r="H45" i="26"/>
  <c r="G45" i="26"/>
  <c r="K44" i="26"/>
  <c r="J44" i="26"/>
  <c r="I44" i="26"/>
  <c r="H44" i="26"/>
  <c r="G44" i="26"/>
  <c r="K41" i="26"/>
  <c r="J41" i="26"/>
  <c r="I41" i="26"/>
  <c r="H41" i="26"/>
  <c r="G41" i="26"/>
  <c r="K40" i="26"/>
  <c r="J40" i="26"/>
  <c r="I40" i="26"/>
  <c r="H40" i="26"/>
  <c r="G40" i="26"/>
  <c r="G16" i="30"/>
  <c r="G15" i="30"/>
  <c r="G14" i="30"/>
  <c r="G13" i="30"/>
  <c r="G12" i="30"/>
  <c r="G11" i="30"/>
  <c r="G10" i="30"/>
  <c r="G8" i="30"/>
</calcChain>
</file>

<file path=xl/sharedStrings.xml><?xml version="1.0" encoding="utf-8"?>
<sst xmlns="http://schemas.openxmlformats.org/spreadsheetml/2006/main" count="890" uniqueCount="496">
  <si>
    <t>5.1</t>
  </si>
  <si>
    <t>5.3</t>
  </si>
  <si>
    <t>5.4</t>
  </si>
  <si>
    <t>5.5</t>
  </si>
  <si>
    <t>5.6</t>
  </si>
  <si>
    <t>5.7</t>
  </si>
  <si>
    <t>People having received the city´s own household assistance for the elderly and handicapped, and the number of calls</t>
  </si>
  <si>
    <t xml:space="preserve">Helsingforsbor som fått sjukvårdsersättningar för besök hos privata läkare </t>
  </si>
  <si>
    <t>5.8</t>
  </si>
  <si>
    <t>Anlitande av sådan privat sjukvård som ersätts av sjukförsäkringen</t>
  </si>
  <si>
    <t>5.9</t>
  </si>
  <si>
    <t>Use of private-sector health care services reimbursed by the National Health Insurance</t>
  </si>
  <si>
    <t>5.10</t>
  </si>
  <si>
    <t>Recipients of basic and of special reimbursment for medicine, and the total amounts received</t>
  </si>
  <si>
    <t>Personer berättigade till specialersättning för läkemedel</t>
  </si>
  <si>
    <t>5.11</t>
  </si>
  <si>
    <t>Persons entitled to special reimbursements for medicine</t>
  </si>
  <si>
    <t>Antal invånare berättigade till specialersättning för läkemedel</t>
  </si>
  <si>
    <t>5.12</t>
  </si>
  <si>
    <t>Number of residents entitled to special reimbursment for medicine</t>
  </si>
  <si>
    <t>5.13</t>
  </si>
  <si>
    <t xml:space="preserve">Mottagare av  i sjukförsäkringslagen avsedd sjukdagpenning resp. föräldradagpenning </t>
  </si>
  <si>
    <t>5.14</t>
  </si>
  <si>
    <t>Recipients of sickness allowance or/and partental allowance</t>
  </si>
  <si>
    <t>5.15</t>
  </si>
  <si>
    <t>5.16</t>
  </si>
  <si>
    <t>Samtliga löntagares olycksfall i arbetet i Helsingfors näringsgrensvis</t>
  </si>
  <si>
    <t>5.17</t>
  </si>
  <si>
    <t>Accidents at work among all wage earners in Helsinki, by industry</t>
  </si>
  <si>
    <t>Försäljning av alkoholdrycker i Helsingfors</t>
  </si>
  <si>
    <t>5.18</t>
  </si>
  <si>
    <t>Sale of alcoholic beverages in Helsinki</t>
  </si>
  <si>
    <t>Taulukkoluettelo - Tabellförteckning - List of tables</t>
  </si>
  <si>
    <t>TERVEYSPALVELUT JA TERVEYDENTILA</t>
  </si>
  <si>
    <t>5.2</t>
  </si>
  <si>
    <t>Avlidna enligt dödsorsak (54 klasser)</t>
  </si>
  <si>
    <t>Persons having received health care services</t>
  </si>
  <si>
    <t>Deaths by cause of death (54-class)</t>
  </si>
  <si>
    <t>National disability pensions by main group of dicease</t>
  </si>
  <si>
    <t>Standardiserat folksjukdomindex</t>
  </si>
  <si>
    <t>Standardised index for diseases of public health importance</t>
  </si>
  <si>
    <t>Helsinki residents having received reimburcements of the fees charged by doctors practising privately</t>
  </si>
  <si>
    <t>Personer som fått stadens egen hemvårdsservice för åldringar och handikappade, samt antalet besök</t>
  </si>
  <si>
    <t>Osuus väestöstä, %</t>
  </si>
  <si>
    <t>Andel av befolkningen, %</t>
  </si>
  <si>
    <t>Helsinkiläiset - Helsingforsbor</t>
  </si>
  <si>
    <t>Terveydenhuolto yhteensä</t>
  </si>
  <si>
    <t>Hälsovården sammanlagt</t>
  </si>
  <si>
    <t>Avohoito - Öppen vård</t>
  </si>
  <si>
    <t>Laitoshoito - Anstaltsvård</t>
  </si>
  <si>
    <t>Erikoissairaanhoito yhteensä</t>
  </si>
  <si>
    <t>Specialsjukvård sammanlagt</t>
  </si>
  <si>
    <t>Laitoshoito - Anstaltavård</t>
  </si>
  <si>
    <t>Somaattinen erikoissairaanhoito</t>
  </si>
  <si>
    <t>Somatisk specialsjukvård</t>
  </si>
  <si>
    <t>Psykiatrinen erikoissairaanhoito</t>
  </si>
  <si>
    <t>Psykiatrisk specialsjukvård</t>
  </si>
  <si>
    <t>Ulkokuntalaiset - Utsocknes</t>
  </si>
  <si>
    <t>–</t>
  </si>
  <si>
    <t>kuntayhtymän (HUS-yhtymän) yksiköissä hoidettujen eri henkilöiden (eri henkilötunnusten) lukumäärä. Henkilöt ovat voineet käyttää</t>
  </si>
  <si>
    <t>vuoden aikana useita eri palveluja, mutta yhdellä rivillä henkilö on laskettu vain kertaalleen. - Anm. Antalet vårdade personer är</t>
  </si>
  <si>
    <t>Personerna kan under året ha anlitat flera olika tjänster, men för en och samma rad har vederbörande räknats bara en gång.</t>
  </si>
  <si>
    <t>Erikoissairaanhoito - Specialsjukvård</t>
  </si>
  <si>
    <t>Somaattinen erikoissairaanhoito - Somatisk specialsjukvård</t>
  </si>
  <si>
    <t>Psykiatrinen erikoissairaanhoito - Psykiatrisk specialsjukvård</t>
  </si>
  <si>
    <t xml:space="preserve"> </t>
  </si>
  <si>
    <t>Hemvård</t>
  </si>
  <si>
    <t>Eteläinen suurpiiri - Södra stordistriktet</t>
  </si>
  <si>
    <t>Vironniemi - Estnäs</t>
  </si>
  <si>
    <t>Ullanlinnna - Ulrikasborg</t>
  </si>
  <si>
    <t>Kampinmalmi - Kampmalmen</t>
  </si>
  <si>
    <t>Taka-Töölö - Bortre Tölö</t>
  </si>
  <si>
    <t>Lauttasaari - Drumsö</t>
  </si>
  <si>
    <t>Läntinen suurpiiri - Västra stordistriktet</t>
  </si>
  <si>
    <t>Reijola - Grejus</t>
  </si>
  <si>
    <t>Munkkiniemi - Munksnäs</t>
  </si>
  <si>
    <t>Haaga - Haga</t>
  </si>
  <si>
    <t>Pitäjänmäki - Sockenbacka</t>
  </si>
  <si>
    <t>Kaarela - Kårböle</t>
  </si>
  <si>
    <t>Keskinen suurpiiri - Västra stordistriktet</t>
  </si>
  <si>
    <t>Kallio - Berghäll</t>
  </si>
  <si>
    <t>Alppiharju - Åshöjden</t>
  </si>
  <si>
    <t>Vallila - Vallgård</t>
  </si>
  <si>
    <t>Pasila - Böle</t>
  </si>
  <si>
    <t>Vanhakaupunki - Gammelstaden</t>
  </si>
  <si>
    <t>Pohjoinen suurpiiri - Norra stordistriktet</t>
  </si>
  <si>
    <t>Maunula - Månsas</t>
  </si>
  <si>
    <t>Länsi-Pakila - Västra Baggböle</t>
  </si>
  <si>
    <t>Tuomarinkylä - Domarby</t>
  </si>
  <si>
    <t>Oulunkylä - Åggelby</t>
  </si>
  <si>
    <t>Itä-Pakila - Östra Baggböle</t>
  </si>
  <si>
    <t>Latokartano - Ladugården</t>
  </si>
  <si>
    <t>Pukinmäki - Bocksbacka</t>
  </si>
  <si>
    <t>Malmi - Malm</t>
  </si>
  <si>
    <t>Suutarila - Skomakarböle</t>
  </si>
  <si>
    <t>Puistola - Parkstads</t>
  </si>
  <si>
    <t>Jakomäki - Jakobacka</t>
  </si>
  <si>
    <t>Kaakkoinen suurpiiri - Sydöstra stordistriktet</t>
  </si>
  <si>
    <t>Kulosaari - Brändö</t>
  </si>
  <si>
    <t>Herttoniemi - Hertonäs</t>
  </si>
  <si>
    <t>Laajasalo - Degerö</t>
  </si>
  <si>
    <t>Itäinen suurpiiri - Östra stordistriktet</t>
  </si>
  <si>
    <t>Vartiokylä - Botby</t>
  </si>
  <si>
    <t>Myllypuro - Kvarnbäcken</t>
  </si>
  <si>
    <t>Mellunkylä - Mellungsby</t>
  </si>
  <si>
    <t>Vuosaari - Nordsjö</t>
  </si>
  <si>
    <t>Östersundom</t>
  </si>
  <si>
    <t>Erikoissairaanhoito</t>
  </si>
  <si>
    <t>Specialsjukvård</t>
  </si>
  <si>
    <t>Koillinen suurpiiri - Nordöstra stordistriktet</t>
  </si>
  <si>
    <t>Kotihoito - Hemvård</t>
  </si>
  <si>
    <t>Henkilöt</t>
  </si>
  <si>
    <t xml:space="preserve">Henkilöt ikäryhmittäin - </t>
  </si>
  <si>
    <t>Osuus vastaavan ikäisestä väestöstä -</t>
  </si>
  <si>
    <t>Personer</t>
  </si>
  <si>
    <t>Personer åldersgruppsvis</t>
  </si>
  <si>
    <t xml:space="preserve"> Andel av befolkningen i vederbörande ålder</t>
  </si>
  <si>
    <t>–65</t>
  </si>
  <si>
    <t xml:space="preserve">65–74 </t>
  </si>
  <si>
    <t>75–84</t>
  </si>
  <si>
    <t>85–</t>
  </si>
  <si>
    <t>Yht. - Tot.</t>
  </si>
  <si>
    <t>65–74</t>
  </si>
  <si>
    <t>Eteläinen - Södra</t>
  </si>
  <si>
    <t>Läntinen - Västra</t>
  </si>
  <si>
    <t>Keskinen - Mellersta</t>
  </si>
  <si>
    <t>Pohjoinen - Norra</t>
  </si>
  <si>
    <t>Koillinen - Nordöstra</t>
  </si>
  <si>
    <t xml:space="preserve">Kaakkoinen - Sydöstra </t>
  </si>
  <si>
    <t>Itäinen - Östra</t>
  </si>
  <si>
    <t>Okänt område</t>
  </si>
  <si>
    <t>Oma toiminta</t>
  </si>
  <si>
    <t>Egen verksamhet</t>
  </si>
  <si>
    <t>Yksityinen yleis- ja erikoislääkäri</t>
  </si>
  <si>
    <t>Yksityinen hammashoito</t>
  </si>
  <si>
    <t>Privat allmän- eller specialläkare</t>
  </si>
  <si>
    <t>Privat tandvård</t>
  </si>
  <si>
    <t>Henkilöitä</t>
  </si>
  <si>
    <t>Osuus % väestöstä</t>
  </si>
  <si>
    <t>Ikä - Ålder</t>
  </si>
  <si>
    <t>Andel-% av befolkningen</t>
  </si>
  <si>
    <t>0–14</t>
  </si>
  <si>
    <t>15–24</t>
  </si>
  <si>
    <t>25–44</t>
  </si>
  <si>
    <t>45–64</t>
  </si>
  <si>
    <t xml:space="preserve">65– </t>
  </si>
  <si>
    <t>Yhteensä - Totalt</t>
  </si>
  <si>
    <t>Lääkärinpalkkiot - Läkararvoden</t>
  </si>
  <si>
    <t>Käyntikertoja - Antal besök, 1 000 kpl - st.</t>
  </si>
  <si>
    <t>Hammaslääkärinpalkkiot - Tandläkararvoden</t>
  </si>
  <si>
    <t>Tutkimus ja hoito - Undersökning och behandling</t>
  </si>
  <si>
    <t>Omavastuukertoja - Självrisktillfällen, 1 000 kpl - st.</t>
  </si>
  <si>
    <t>Matkat - Resor</t>
  </si>
  <si>
    <t>Yhdensuunt. matkoja - Enkelriktade resor, 1 000 kpl - st.</t>
  </si>
  <si>
    <t>Personer som fått grund respektive specialersättning för läkemedel, samt utbetalat ersättningsbelopp</t>
  </si>
  <si>
    <t>Peruskorvatut lääkkeet - Grundersatta läkemedel</t>
  </si>
  <si>
    <t>Korvauksien saajat - Mottagare av ersättning</t>
  </si>
  <si>
    <t>Osuus  väestöstä, % - Andel av befolkningen, %</t>
  </si>
  <si>
    <t xml:space="preserve">Korvaukset - Ersättningar, 1 000 euro </t>
  </si>
  <si>
    <t>Erityiskorvatut lääkkeet - Specialersatta läkemedel</t>
  </si>
  <si>
    <t>Korvauksien saajat  - Mottagare av ersättning</t>
  </si>
  <si>
    <t xml:space="preserve">Korvaukset yhteensä - Ersättningar totalt, 1 000 euro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</si>
  <si>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Lisäkorvaukset suurista lääkekustannuksista - Tilläggsersättningar för höga läkemedelskostnader.</t>
    </r>
  </si>
  <si>
    <t>Ikä, vuotta - Ålder, år</t>
  </si>
  <si>
    <t>Yhteensä</t>
  </si>
  <si>
    <t>Erityiskorvattaviin lääkkeisiin oikeutettuja - Berättigade till specialersättning för läkemedel</t>
  </si>
  <si>
    <t xml:space="preserve">Astma </t>
  </si>
  <si>
    <t>Diabetes</t>
  </si>
  <si>
    <t>Verenpainetauti - Hypertoni (kroniskt högt blodtryck)</t>
  </si>
  <si>
    <t>Sepelvaltimotauti - Kranskärlssjukdom</t>
  </si>
  <si>
    <t>Psykoosi - Psykos</t>
  </si>
  <si>
    <t>Osuuus % väestöstä - %-andel av befolkningen</t>
  </si>
  <si>
    <t/>
  </si>
  <si>
    <t>Helsinki - Helsingfors</t>
  </si>
  <si>
    <t>%:a koko väestöstä - I % av hela befolkningen</t>
  </si>
  <si>
    <t>Koko maa - Hela landet</t>
  </si>
  <si>
    <t>Standardiserat  folksjukdomindex</t>
  </si>
  <si>
    <t>Kansantauti-indeksi (koko maa = 100) - Folksjukdomindex (hela landet = 100)</t>
  </si>
  <si>
    <t>siitä - därav:</t>
  </si>
  <si>
    <t>Totalt</t>
  </si>
  <si>
    <t>Psykoosit</t>
  </si>
  <si>
    <t>Sydämmen</t>
  </si>
  <si>
    <t>Nivelreuma</t>
  </si>
  <si>
    <t xml:space="preserve"> Astma</t>
  </si>
  <si>
    <t>Veren-</t>
  </si>
  <si>
    <t>Sepelvalti-</t>
  </si>
  <si>
    <t>Psykoser</t>
  </si>
  <si>
    <t>vajaatoiminta</t>
  </si>
  <si>
    <t>Reumatoid atrit</t>
  </si>
  <si>
    <t>painetauti</t>
  </si>
  <si>
    <t>motauti</t>
  </si>
  <si>
    <t>Hjärtinsufficiens</t>
  </si>
  <si>
    <t>Hypertoni</t>
  </si>
  <si>
    <t>Koronarkärlssjukdom</t>
  </si>
  <si>
    <t>Espoo - Esbo</t>
  </si>
  <si>
    <t>Vantaa - Vanda</t>
  </si>
  <si>
    <t>Kauniainen - Grankulla</t>
  </si>
  <si>
    <t>Hyvinkää - Hyvinge</t>
  </si>
  <si>
    <t>Järvenpää - Träskanda</t>
  </si>
  <si>
    <t>Kerava - Kervo</t>
  </si>
  <si>
    <t>Kirkkonummi - Kyrkslätt</t>
  </si>
  <si>
    <t xml:space="preserve">Mäntsälä </t>
  </si>
  <si>
    <t>Nurmijärvi</t>
  </si>
  <si>
    <t>Pornainen - Borgnäs</t>
  </si>
  <si>
    <t>Sipoo - Sibbo</t>
  </si>
  <si>
    <t>Tuusula - Tusby</t>
  </si>
  <si>
    <t>Vihti - Vichtis</t>
  </si>
  <si>
    <t>Sairausvakuutuslain mukaiset sairaus- ja vanhempainpäivärahojen</t>
  </si>
  <si>
    <t>Sairauspäiväraha - Sjukdagpenning</t>
  </si>
  <si>
    <t>Saajat - Mottagare</t>
  </si>
  <si>
    <t>Korvatut päivät/saaja - Ersatta dagar per mottagare</t>
  </si>
  <si>
    <t>Euroa/päivä - Euro per dag</t>
  </si>
  <si>
    <t>Vanhempainpäiväraha - Föräldradagpenning</t>
  </si>
  <si>
    <t>Äitiysraha - Moderskapspenning</t>
  </si>
  <si>
    <t>Isyysrahat yhteensä - Faderskapspenning</t>
  </si>
  <si>
    <t>Vanhempainraha - Föräldrapenning</t>
  </si>
  <si>
    <t>Korvatut päivät - Ersatta dagar</t>
  </si>
  <si>
    <t>Helsinki</t>
  </si>
  <si>
    <t>Koko maa</t>
  </si>
  <si>
    <t>Helsingfors</t>
  </si>
  <si>
    <t>Hela landet</t>
  </si>
  <si>
    <t>Kaikki työkyvyttö-</t>
  </si>
  <si>
    <t>myyseläkkeet</t>
  </si>
  <si>
    <t>Samtliga invalidi-</t>
  </si>
  <si>
    <t>tetspensioner</t>
  </si>
  <si>
    <t>Luku</t>
  </si>
  <si>
    <t>%</t>
  </si>
  <si>
    <t>Antal</t>
  </si>
  <si>
    <t>Sairauspääryhmät yhteensä</t>
  </si>
  <si>
    <t>Sjukdomshuvudgrupper totalt</t>
  </si>
  <si>
    <t>I</t>
  </si>
  <si>
    <t>Tartunta- ja loistaudit - Infektions-</t>
  </si>
  <si>
    <t>sjukdomar och parasitära sjukdomar</t>
  </si>
  <si>
    <t>II</t>
  </si>
  <si>
    <t>Kasvaimet - Tumörer</t>
  </si>
  <si>
    <t>IV</t>
  </si>
  <si>
    <t xml:space="preserve">Umpieritys-, ravitsemus- ja aineen- </t>
  </si>
  <si>
    <t>vaihduntasairaudet - Endokrina sjuk-</t>
  </si>
  <si>
    <t>domar-, nutritions- och ämnesom-</t>
  </si>
  <si>
    <t>sättningssjukdomar</t>
  </si>
  <si>
    <t>V</t>
  </si>
  <si>
    <t>Mielenterveyden ja käyttäytymisen</t>
  </si>
  <si>
    <t>häiriöt - Rubbn. i psyke o. beteende</t>
  </si>
  <si>
    <t>VI</t>
  </si>
  <si>
    <t>Hermoston sairaudet</t>
  </si>
  <si>
    <t>Nervsystemets sjukdomar</t>
  </si>
  <si>
    <t>VII</t>
  </si>
  <si>
    <t>Silmän ja sen apuelinten sairaudet</t>
  </si>
  <si>
    <t>Sjukdomar i ögon och synorgan</t>
  </si>
  <si>
    <t>IX</t>
  </si>
  <si>
    <t>Verenkiertoelinten sairaudet</t>
  </si>
  <si>
    <t>Cirkulationsorganens sjukdomar</t>
  </si>
  <si>
    <t>X</t>
  </si>
  <si>
    <t>Hengityselinten sairaudet</t>
  </si>
  <si>
    <t>Andningsorganens sjukdomar</t>
  </si>
  <si>
    <t>XI</t>
  </si>
  <si>
    <t>Ruoansulatuselinten sairaudet</t>
  </si>
  <si>
    <t>Matsmältningsorganens sjukdomar</t>
  </si>
  <si>
    <t>XIII</t>
  </si>
  <si>
    <t>Tuki- ja liikuntaelinten sekä sideku-</t>
  </si>
  <si>
    <t>doksen sairaudet - Sjukdomar i mus-</t>
  </si>
  <si>
    <t>kuloskeletala systemet, bindväven</t>
  </si>
  <si>
    <t>XVII</t>
  </si>
  <si>
    <t>Synnynnäiset epämuodostumat,</t>
  </si>
  <si>
    <t>epämuotoisuudet ja kromosomi-</t>
  </si>
  <si>
    <t>poikkeavuudet - Medfödda missbild-</t>
  </si>
  <si>
    <t>ningar, missformningar</t>
  </si>
  <si>
    <t>och kromosomavvikelser</t>
  </si>
  <si>
    <t>XIX</t>
  </si>
  <si>
    <t>Vammat, myrkytykset ja eräät muut</t>
  </si>
  <si>
    <t xml:space="preserve">ulkoisten syiden seuraukset - Skador, </t>
  </si>
  <si>
    <t xml:space="preserve">förgiftningar och övriga följder av </t>
  </si>
  <si>
    <t>yttre påverkan</t>
  </si>
  <si>
    <t>Muut - Övriga</t>
  </si>
  <si>
    <t>Lähde: Kansaneläkelaitoksen ja Eläketurvakeskuksen yhteistilasto.</t>
  </si>
  <si>
    <t>Källa: Folkpensionsanstaltens och Pensionsskyddscentralens gemensamma statistik.</t>
  </si>
  <si>
    <r>
      <t>Avlidna enligt dödsorsak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(54 klasser)</t>
    </r>
  </si>
  <si>
    <t>Deaths by cause of death (54–class)</t>
  </si>
  <si>
    <t>Kuolleet</t>
  </si>
  <si>
    <t>10 000 asukasta kohti - Per 10 000 invånare</t>
  </si>
  <si>
    <t>Döda</t>
  </si>
  <si>
    <t>Män</t>
  </si>
  <si>
    <t xml:space="preserve"> Helsingfors</t>
  </si>
  <si>
    <t xml:space="preserve"> Hela landet</t>
  </si>
  <si>
    <t xml:space="preserve">Tartunta- ja loistauteja </t>
  </si>
  <si>
    <t>Infektionssjukdomar och parasitära sjukdomar</t>
  </si>
  <si>
    <t xml:space="preserve">Kasvaimet - Tumörer </t>
  </si>
  <si>
    <t xml:space="preserve">Umpieritys-, ravitsemus- ja aineenvaihduntasairaudet </t>
  </si>
  <si>
    <t>Sjukdomar i inre sekretion, näring och ämnesomsättning</t>
  </si>
  <si>
    <t>Dementia, Alzheimerin tauti - Dementi, Alzheimers sjukdom</t>
  </si>
  <si>
    <t xml:space="preserve">Synnynnäiset epämuodostumat, kromosomipoikkeavuudet </t>
  </si>
  <si>
    <t>Medfödda vanställningar, kromosomavvikelser</t>
  </si>
  <si>
    <t xml:space="preserve">Tuntemattomat ja epätäydellisesti määritetyt kuolemansyyt </t>
  </si>
  <si>
    <t>Okänd eller ofullständigt fastställd dödsorsak</t>
  </si>
  <si>
    <t>Alkoholiperäiset taudit ja tapaturmainen alkoholimyrkytys</t>
  </si>
  <si>
    <t>Ei kuolintodistusta - Ingen dödsattest</t>
  </si>
  <si>
    <t>Lähde: Tilastokeskus.</t>
  </si>
  <si>
    <t>Vähintään 4 päivän työkyvyttömyyteen johtaneet työtapaturmat. - Olycksfall i arbetet som lett till åtminstone 4 dagars oförmögenhet till arbete.</t>
  </si>
  <si>
    <t>Toimialat (TOL 2008) yhteensä - Näringsgren (NI 2008) totalt</t>
  </si>
  <si>
    <t>A Maa-, metsä- ja kalatalous - Jordbruk, skogsbruk och fiske</t>
  </si>
  <si>
    <t>B Kaivostoiminta ja louhinta - Gruvdrift och utvinning av mineral</t>
  </si>
  <si>
    <t>C Teollisuus - Tillverkning</t>
  </si>
  <si>
    <t xml:space="preserve">D Sähkö-, kaasu- ja lämpöhuolto, jäähdytysliiketoiminta </t>
  </si>
  <si>
    <t xml:space="preserve">   Försörjning av el, gas, värme och kyla</t>
  </si>
  <si>
    <t xml:space="preserve">E Vesihuolto, viemäri- ja jätevesihuolto ja muu ympäristön puhtaanapito </t>
  </si>
  <si>
    <t xml:space="preserve">   Vattenförsörjning, avloppsrening, avfallshantering och sanering</t>
  </si>
  <si>
    <t>F Rakentaminen - Byggverksamhet</t>
  </si>
  <si>
    <t xml:space="preserve">G Tukku- ja vähittäiskauppa; moottoriajoneuvojen ja -pyörien korjaus </t>
  </si>
  <si>
    <t xml:space="preserve">   Parti- och detaljhandel; reparation av motorfordon och -cyklar</t>
  </si>
  <si>
    <t>H Kuljetus ja varastointi - Transport och magasinering</t>
  </si>
  <si>
    <t>I Majoitus- ja ravitsemistoiminta - Hotell- och restaurangverksamhet</t>
  </si>
  <si>
    <t>J Informaatio ja viestintä - Informations- och kommunikationsverksamhet</t>
  </si>
  <si>
    <t>K Rahoitus- ja vakuutustoiminta - Finansiell- och försäkringsverksamhet</t>
  </si>
  <si>
    <t>L Kiinteistöalan toiminta - Fastighetsverksamhet</t>
  </si>
  <si>
    <t>M Ammatillinen, tieteellinen ja tekninen toiminta</t>
  </si>
  <si>
    <t xml:space="preserve">    Verksamhet inom juridik, ekonomi, vetenskap och teknik</t>
  </si>
  <si>
    <t xml:space="preserve">N Hallinto- ja tukipalvelutoiminta </t>
  </si>
  <si>
    <t xml:space="preserve">   Uthyrning, fastighetsservice, resetjänster och andra stödtjänster</t>
  </si>
  <si>
    <t>O Julkinen hallinto ja maanpuolustus; pakollinen sosiaalivakuutus</t>
  </si>
  <si>
    <t xml:space="preserve">   Offentlig förvaltning och försvar; obligatorisk socialförsäkring</t>
  </si>
  <si>
    <t>P Koulutus - Utbildning</t>
  </si>
  <si>
    <t>Q Terveys- ja sosiaalipalvelut - Vård och omsorg; sociala tjänster</t>
  </si>
  <si>
    <t>R Taiteet, viihde ja virkistys - Kultur, nöje och fritid</t>
  </si>
  <si>
    <t>S Muu palvelutoiminta - Annan serviceverksamhet</t>
  </si>
  <si>
    <t>T Kotitalouksien toiminta työnantajina; kotitalouksien eriyttämätöm toiminta</t>
  </si>
  <si>
    <t xml:space="preserve">   Hushåll som arbetsgivare; näringsverksamhet inom hushåll</t>
  </si>
  <si>
    <t xml:space="preserve">U Kansainvälisten organisaatioiden ja toimielinten toiminta </t>
  </si>
  <si>
    <t xml:space="preserve">   Verksamhet vid internationella organisationer; utländska ambassader o. d.</t>
  </si>
  <si>
    <t>X Toimiala tuntematon - Näringsgrenen okänd</t>
  </si>
  <si>
    <t>Källa: Statistikcentralen.</t>
  </si>
  <si>
    <t xml:space="preserve">Vähittäismyynti </t>
  </si>
  <si>
    <t>Utminutering, 1 000 l</t>
  </si>
  <si>
    <t>viinaa - brännvin</t>
  </si>
  <si>
    <t xml:space="preserve">muita väkeviä juomia </t>
  </si>
  <si>
    <t>övriga starka drycker</t>
  </si>
  <si>
    <t>väkeviä viinejä - starkvin</t>
  </si>
  <si>
    <t>mietoja viinejä - lättvin</t>
  </si>
  <si>
    <t>siideriä - cider</t>
  </si>
  <si>
    <t>mallasjuomia - maltdrycker</t>
  </si>
  <si>
    <r>
      <t>Kulutuksen arvo</t>
    </r>
    <r>
      <rPr>
        <vertAlign val="superscript"/>
        <sz val="10"/>
        <rFont val="Arial"/>
        <family val="2"/>
      </rPr>
      <t>1</t>
    </r>
  </si>
  <si>
    <t>Myynti anniskeluun ja erityismyynti</t>
  </si>
  <si>
    <t>Försäljning till utskänkning och</t>
  </si>
  <si>
    <t>specialförsäljning, 1 000 l</t>
  </si>
  <si>
    <t xml:space="preserve">Kokonaismyynti </t>
  </si>
  <si>
    <t>Totalförsäljning, 1 000 l</t>
  </si>
  <si>
    <t>%:a koko maan myynnistä</t>
  </si>
  <si>
    <t>i % av försäljningen i hela landet</t>
  </si>
  <si>
    <t>abs. alkoholiksi muunnettuna</t>
  </si>
  <si>
    <t>omräknat i ren alkohol, 1 000 l</t>
  </si>
  <si>
    <r>
      <t>Kokonaiskulutuksen arvo</t>
    </r>
    <r>
      <rPr>
        <b/>
        <vertAlign val="superscript"/>
        <sz val="10"/>
        <rFont val="Arial"/>
        <family val="2"/>
      </rPr>
      <t>1</t>
    </r>
  </si>
  <si>
    <t>Koko maan kulutuksen arvo</t>
  </si>
  <si>
    <t>Värdet av hela landets konsumtion, milj.euro</t>
  </si>
  <si>
    <t>och fr.o.m. 1999 konsumtionens värde.</t>
  </si>
  <si>
    <t>Lähde: Terveyden ja hyvinvoinnin laitos.</t>
  </si>
  <si>
    <t>Källa: Institutet för hälsa och välfärd.</t>
  </si>
  <si>
    <r>
      <t>Lisäkorvaukset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yhteensä - Tilläggsersättningar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sammanlagt,  1 000 euro</t>
    </r>
  </si>
  <si>
    <t>siitä därav</t>
  </si>
  <si>
    <t>Sydämenvajaatoiminta - Hjärtinsufficiens</t>
  </si>
  <si>
    <t>Nievelreuma - Reumatoid atrit</t>
  </si>
  <si>
    <t>Invaliditetspensionstagarna efter sjukdomshuvudgrupp</t>
  </si>
  <si>
    <r>
      <t>Totalkonsumtionens värde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milj.euro</t>
    </r>
  </si>
  <si>
    <t>25–39</t>
  </si>
  <si>
    <t>40–64</t>
  </si>
  <si>
    <t>65–</t>
  </si>
  <si>
    <t xml:space="preserve">National disability pensions by main group of disease </t>
  </si>
  <si>
    <t>Miehiä, %</t>
  </si>
  <si>
    <t>Muut hermoston ja aistimien taudit -</t>
  </si>
  <si>
    <t>Övriga sjukdomar i nervsystem och sinnen</t>
  </si>
  <si>
    <t>Hengityselinten sairaudet - Sjukdomar i andningsorganen</t>
  </si>
  <si>
    <t>Virtsa- ja sukupuolielinten sairaudet - Sjukdomar i urogenitalorganen</t>
  </si>
  <si>
    <t xml:space="preserve"> Alkoholrelaterade sjukdomar eller alkoholförgifningar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</si>
  <si>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ICD-10 kuolemansyyluokitus. - Klassificering ICD-10 av dödsorsak.</t>
    </r>
  </si>
  <si>
    <t>Suun terveydenhuolto - Munhälsovård</t>
  </si>
  <si>
    <t xml:space="preserve">Personer som fått hälsovård  föranstaltad (egen eller köpt) av staden </t>
  </si>
  <si>
    <t>Anlitande av öppenvårdsservice föranstaltad (egen eller köpt) av staden</t>
  </si>
  <si>
    <t>Non-hospital health care services provided by Helsinki City (including outsourced services)</t>
  </si>
  <si>
    <t xml:space="preserve">Personer samt vårddagar i anstaltsvårdsservice föranstaltad (egen eller köpt) av staden </t>
  </si>
  <si>
    <t>Hospital care provided by Helsinki City (including outsourced services)</t>
  </si>
  <si>
    <t xml:space="preserve">Helsingforsbor som anlitat öppen hälsovård ordnad av staden (egen eller köpt service), enligt hemdistrikt </t>
  </si>
  <si>
    <t>Helsinki residents having received non-hospital health care provided by the Helsinki City (city's own or outsourced services), by clients' home district</t>
  </si>
  <si>
    <t xml:space="preserve">Besök och vårdsamtal inom den öppna hälsovården ordnad av staden (egen eller köpt), enligt patientens hemdistrikt </t>
  </si>
  <si>
    <t xml:space="preserve">Visits and phone calls within non-hospital health care provided by the Helsinki City (city's own or outsourced services), by clients' home district </t>
  </si>
  <si>
    <t xml:space="preserve">Bäddavdelningsvård ordnad av staden (egen eller köpt service) enligt patientens hemdistrikt </t>
  </si>
  <si>
    <t xml:space="preserve">Care at hospital wards provided by the Helsinki City (city's own or outsourced services), by patients' home district </t>
  </si>
  <si>
    <t>Personer som fått hälsovård föranstaltad (egen eller köpt) av staden</t>
  </si>
  <si>
    <t>Perusterveydenhuolto - Primärhälsovård</t>
  </si>
  <si>
    <t xml:space="preserve">Dejouravdelningarna inom bashälsovård har förändrats till somatisk specialsjukvård.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</si>
  <si>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Perusterveydenhuollon laitoshoidon päivystysosastot muuttettu somaattiseksi erikoissairaanhoidoksi. </t>
    </r>
  </si>
  <si>
    <t>Avohoidossa olleet helsinkiläiset henkilöt - Helsingforsborna som fått öppenvård</t>
  </si>
  <si>
    <t>Kaikki yhteensä - Sammanlagt</t>
  </si>
  <si>
    <t>Avosairaanhoito - Öppen sjukvård</t>
  </si>
  <si>
    <t>Terveyskeskuspäivystys - Hälsocentraljour</t>
  </si>
  <si>
    <t>Äitiys- ja lastenneuvonta - Mödrar -och barnrådgivning</t>
  </si>
  <si>
    <t>Muu perusterveydenhuolto - Övrig primärhälsovård</t>
  </si>
  <si>
    <t xml:space="preserve">Helsinkiläisten avohoitokäynnit ja hoitoasioinnit - Helsingforsbornas öppenvårdsbesök och vårdåtgärder </t>
  </si>
  <si>
    <t>Ulkokuntalaisten käynnit ja hoitoasioinnit - Besök och vårdåtgärder av utsocknes</t>
  </si>
  <si>
    <t>Laitoshoidossa olleet helsinkiläiset henkilöt - Helsingforsborna som fått anstaltsvård</t>
  </si>
  <si>
    <t>Kaikki yhteensä -Sammanlagt</t>
  </si>
  <si>
    <t>Helsinkiläisten hoitopäivät - Helsingforsbornas vårddagar</t>
  </si>
  <si>
    <t>Ulkokuntalaisten hoitopäivät - Vårddagar av utsoknes</t>
  </si>
  <si>
    <t>Henkilöitä - Personer</t>
  </si>
  <si>
    <t>Sairaanhoito</t>
  </si>
  <si>
    <t>Kotihoito</t>
  </si>
  <si>
    <t>Suun terveydenhuolto</t>
  </si>
  <si>
    <t>Terveysneuvonta ja muu PTH</t>
  </si>
  <si>
    <t>Sjukvård</t>
  </si>
  <si>
    <t>Mun hälsovård</t>
  </si>
  <si>
    <t>Helsinkiläiset yhteensä - Helsingforsarna totalt</t>
  </si>
  <si>
    <t>Kotikunta - Hemkommun</t>
  </si>
  <si>
    <t>Perusterveydenhuolto</t>
  </si>
  <si>
    <t>Primärhälsovård</t>
  </si>
  <si>
    <t>Helsinkiläiset potilaat - Patienter skrivna i Helsingfors</t>
  </si>
  <si>
    <t>Alue tuntematon -</t>
  </si>
  <si>
    <t>Käynnit ja puhelut</t>
  </si>
  <si>
    <t>Palvelut ikäryhmittäin</t>
  </si>
  <si>
    <t xml:space="preserve">Palvelut/käyttäjä/vuosi </t>
  </si>
  <si>
    <t>Besök och samtal</t>
  </si>
  <si>
    <t>Betjäning åldergruppsvis</t>
  </si>
  <si>
    <t xml:space="preserve"> Betjäning/användare/år</t>
  </si>
  <si>
    <t>2015</t>
  </si>
  <si>
    <t>Neurologinen kuntoutus sisältyi aikaisemmin perusterveydenhuoltoon mutta on vuonna 2015 somaattista erikoissairaanhoitoa.</t>
  </si>
  <si>
    <t>Neurologisk rehabilitering ingick tidigare i primärvården men år 2015 i somatisk specialsjukvård.</t>
  </si>
  <si>
    <t>Personer per 1 000 invånare</t>
  </si>
  <si>
    <t xml:space="preserve">Bäddavdelningsvård för helsingforsbor ordnad av staden (egen eller köpt service) enligt patientens hemdistrikt </t>
  </si>
  <si>
    <t xml:space="preserve">Care at hospital wards provided for Helsinki residents by the Helsinki City (city's own or outsourced services), by patients' home district </t>
  </si>
  <si>
    <t>Hälsorådgivningen och annan PHV</t>
  </si>
  <si>
    <t>Käyntejä ja hoitopuheluja - Besök och vårdsamtal</t>
  </si>
  <si>
    <t>Lähde: Sosiaali- ja terveystoimiala.</t>
  </si>
  <si>
    <t>Källa: Social- och hälsovårdssektorn.</t>
  </si>
  <si>
    <t>Osuus % väestöstä - % andel av befolkningen</t>
  </si>
  <si>
    <t>Perusterveydenhuolto (PTH)</t>
  </si>
  <si>
    <t>Missä - Var:</t>
  </si>
  <si>
    <t>Primärhälsovård (PHV)</t>
  </si>
  <si>
    <t>Käyntejä ja hoitopuheluja asukasta kohden - Besök och vårdsamtal per invånare</t>
  </si>
  <si>
    <t xml:space="preserve">Henkilöitä 1 000 asukasta kohden </t>
  </si>
  <si>
    <t>Lähde; Kela, Kelasto-raportit.</t>
  </si>
  <si>
    <t>Källa: FPA, Kelasto-raporterna.</t>
  </si>
  <si>
    <t>Lähde: Kela.</t>
  </si>
  <si>
    <t>Lähde: Kela, Kelasto-raportit.</t>
  </si>
  <si>
    <t>Källa: FPA, Kelasto-rappoterna.</t>
  </si>
  <si>
    <t>Specialersatta läkemedel sammanlagt, ej sådana som omfattas av begränsad ersättning.</t>
  </si>
  <si>
    <r>
      <t xml:space="preserve">Lähde; </t>
    </r>
    <r>
      <rPr>
        <sz val="8"/>
        <rFont val="Calibri"/>
        <family val="2"/>
      </rPr>
      <t>Kela, Kelasto-raportit.</t>
    </r>
  </si>
  <si>
    <r>
      <t xml:space="preserve">Källa: </t>
    </r>
    <r>
      <rPr>
        <sz val="8"/>
        <rFont val="Calibri"/>
        <family val="2"/>
      </rPr>
      <t>FPA, Kelasto-raporterna.</t>
    </r>
  </si>
  <si>
    <r>
      <t>Verenkiertoelinten sairaudet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- Sjukdomar i blodcirkulationen</t>
    </r>
    <r>
      <rPr>
        <vertAlign val="superscript"/>
        <sz val="9"/>
        <rFont val="Arial"/>
        <family val="2"/>
      </rPr>
      <t>2</t>
    </r>
  </si>
  <si>
    <r>
      <t>Ruuansulatuselinten sairaudet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- Sjukdomar i matsmältningsorganen</t>
    </r>
    <r>
      <rPr>
        <vertAlign val="superscript"/>
        <sz val="9"/>
        <rFont val="Arial"/>
        <family val="2"/>
      </rPr>
      <t xml:space="preserve">2 </t>
    </r>
  </si>
  <si>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>Poislukien alkoholiperäiset - Utom alkoholrelaterade</t>
    </r>
  </si>
  <si>
    <t>Huom. Kaikk iabsoluuttiset luvut www.HRI.fi</t>
  </si>
  <si>
    <t>Anm. Alla absoluta siffror www.HRI.fi</t>
  </si>
  <si>
    <r>
      <t>Korvaukset - Ersättningar, 1 000 euro</t>
    </r>
    <r>
      <rPr>
        <vertAlign val="superscript"/>
        <sz val="10"/>
        <rFont val="Arial"/>
        <family val="2"/>
      </rPr>
      <t>2</t>
    </r>
  </si>
  <si>
    <r>
      <t>asukasta kohti - per invånare, euro</t>
    </r>
    <r>
      <rPr>
        <vertAlign val="superscript"/>
        <sz val="10"/>
        <rFont val="Arial"/>
        <family val="2"/>
      </rPr>
      <t>2</t>
    </r>
  </si>
  <si>
    <r>
      <t>käyntikertaa kohti - per besök, euro</t>
    </r>
    <r>
      <rPr>
        <vertAlign val="superscript"/>
        <sz val="10"/>
        <rFont val="Arial"/>
        <family val="2"/>
      </rPr>
      <t>2</t>
    </r>
  </si>
  <si>
    <r>
      <t>Korvaukset - Ersättningar, 1000 euro</t>
    </r>
    <r>
      <rPr>
        <vertAlign val="superscript"/>
        <sz val="10"/>
        <rFont val="Arial"/>
        <family val="2"/>
      </rPr>
      <t>2</t>
    </r>
  </si>
  <si>
    <r>
      <t>omavastuukertaa kohti - per självrisktillfällen, euro</t>
    </r>
    <r>
      <rPr>
        <vertAlign val="superscript"/>
        <sz val="10"/>
        <rFont val="Arial"/>
        <family val="2"/>
      </rPr>
      <t>2</t>
    </r>
  </si>
  <si>
    <r>
      <t>matkaa kohti - per resa, euro</t>
    </r>
    <r>
      <rPr>
        <vertAlign val="superscript"/>
        <sz val="10"/>
        <rFont val="Arial"/>
        <family val="2"/>
      </rPr>
      <t>2</t>
    </r>
  </si>
  <si>
    <t>Källa: FPA.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</si>
  <si>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>Erityiskorvatut lääkkeet yhteensä, ei rajoitetusti korvattuja.</t>
    </r>
  </si>
  <si>
    <r>
      <t>Muut sairaudet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- Övriga sjukdomar</t>
    </r>
  </si>
  <si>
    <r>
      <t>Tapaturmat ja väkivalta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- Olyckor och våld</t>
    </r>
    <r>
      <rPr>
        <vertAlign val="superscript"/>
        <sz val="9"/>
        <rFont val="Arial"/>
        <family val="2"/>
      </rPr>
      <t>3</t>
    </r>
  </si>
  <si>
    <t>Erityiskorvattaviin lääkkeisiin oikeutetut 2018</t>
  </si>
  <si>
    <t>Erityiskorvattaviin lääkkeisiin oikeutettuja 31.12.2000–2018</t>
  </si>
  <si>
    <t>Vakioitu kansantauti-indeksi Helsingin seudulla 2018</t>
  </si>
  <si>
    <t>Vakioitu  kansantauti-indeksi Helsingin seudulla 2018</t>
  </si>
  <si>
    <t>juomasekoituksia - blanddrycker</t>
  </si>
  <si>
    <t>..</t>
  </si>
  <si>
    <t>Kaupungin järjestämiä (itse tuotetut ja ostetut) terveydenhuoltopalveluja käyttäneet henkilöt 2000–2020</t>
  </si>
  <si>
    <t>Kaupungin järjestämien (itse tuotetut ja ostetut) avohoidon palveluiden käyttö 2010–2020</t>
  </si>
  <si>
    <t>Kaupungin järjestämiä (itse tuotetut ja ostetut) laitoshoidon palveluja käyttäneet henkilöt ja hoitopäivät 2010–2020</t>
  </si>
  <si>
    <t>Kaupungin järjestämiä (itse tuotetut ja ostetut) avoterveydenhoidon palveluja käyttäneet helsinkiläiset asuinalueen mukaan 2020</t>
  </si>
  <si>
    <t>Kaupungin järjestämät (itse tuotetut ja ostetut) avoterveydenhoitokäynnit ja hoitopuhelut potilaan asuinalueen mukaan 2020</t>
  </si>
  <si>
    <t>Kaupungin helsinkiläisille järjestämä (itse tuotettu ja ostettu) vuodeosastohoito potilaan asuinalueen mukaan 2020</t>
  </si>
  <si>
    <t>Vanhusten ja vammaisten kodinhoitopalveluja käyttäneet henkilöt ja käyntikerrat 2005–2020, oma toiminta</t>
  </si>
  <si>
    <t>Yksityislääkärin palkkioista sairaanhoitokorvauksia saaneet helsinkiläiset 2020</t>
  </si>
  <si>
    <t>Sairasvakuutuksen korvaamien yksityisten sairaanhoitopalvelujen käyttö 2000 ̶ 2020</t>
  </si>
  <si>
    <t>Peruskorvattujen ja erityiskorvattujen lääkkeiden saajat ja korvaukset 2005–2020</t>
  </si>
  <si>
    <t>Sairausvakuutuslain mukaiset sairaus- ja vanhempainpäivärahojen saajat ja maksetut päivärahat 2009–2020</t>
  </si>
  <si>
    <t>Työkyvyttömyyseläkkeensaajat sairauspääryhmän mukaan 31.12.2020</t>
  </si>
  <si>
    <t>Kuolleet kuolemansyyn (54-luokkainen) mukaan 2019</t>
  </si>
  <si>
    <t>Kaikkien palkansaajien työtapaturmat Helsingissä toimialoittain 2010–2019</t>
  </si>
  <si>
    <t>Alkoholijuomien myynti Helsingissä 1995–2020</t>
  </si>
  <si>
    <t xml:space="preserve">Huom. Hoidetut henkilöt on saatu laskemalla vuosien 2000–2019 aikana terveyskeskuksen tai Helsingin ja Uudenmaan sairaanhoitopiirin </t>
  </si>
  <si>
    <t>summan av dem som åren 2000–2019 vårdats vid stadens hälsovårdscentrals eller Helsingfors och Nylands sjukvårdsdisrikts enheter.</t>
  </si>
  <si>
    <t>Vanhusten ja vammaisten  kotihoitopalveluja käyttäneet henkilöt ja käyntikerrat 2005–2020, oma toiminta</t>
  </si>
  <si>
    <t>Sairasvakuutuksen korvaamien yksityisten sairaanhoitopalvelujen käyttö 2005 ̶ 2020</t>
  </si>
  <si>
    <r>
      <t>Väestö</t>
    </r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 xml:space="preserve"> - Befolkning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</si>
  <si>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>Vuoden lopun väestö Kansaneläkelaitoksen väestötietokannasta. - Befolkningen vid årets slut från Folkpensionsanstaltens befolkningsdatabas.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</si>
  <si>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Vuoden 2020 rahana. - Enligt kursen 2020.</t>
    </r>
  </si>
  <si>
    <t>Huom. Peruskorvattujen lääkkeiden osuus oli 2005 50% lääkkeen hinnasta ja vuodesta 2006 42%. Erikoiskorvattujen lääkkeiden osuus oli 2005 100 tai 75% ja vuodesta 2006 100 tai 72%.</t>
  </si>
  <si>
    <t>Anm. Grundersättningen för läkemedel var 50 % av läkemedlets pris år 2005, och 42 % fr.o.m. 2006. Specialersättningen för läkemedel var 100 % eller 75 % av läkemedlets pris år 2005, och 100 % eller 72 % fr.o.m. 2006.</t>
  </si>
  <si>
    <r>
      <t>Erityiskorvattaviin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lääkkeisiin oikeutettuja 31.12.2000–2019</t>
    </r>
  </si>
  <si>
    <t>saajat ja maksetut päivärahat 2009–2020</t>
  </si>
  <si>
    <r>
      <t>Kuolleet kuolemansyyn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(54-luokkainen) mukaan 2019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</si>
  <si>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Poislukien tapaturmainen alkoholimyrkytys - Utom alkoholförgiftningsolycka.</t>
    </r>
  </si>
  <si>
    <t>-</t>
  </si>
  <si>
    <r>
      <t>Konsumtionens värde</t>
    </r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>, milj.euro</t>
    </r>
  </si>
  <si>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 xml:space="preserve">Helsingin osalta vuoteen 1998 asti mynnin arvo ja vuodesta 1999 lähtien kulutuksen arvo. - Fram till 1998 försäljningens värde </t>
    </r>
  </si>
  <si>
    <t>Mistä - Varav: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</si>
</sst>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0.0"/>
    <numFmt numFmtId="167" formatCode="##,##0"/>
    <numFmt numFmtId="168" formatCode="##,##0.00"/>
    <numFmt numFmtId="169" formatCode="0.00000000"/>
  </numFmts>
  <fonts count="52" x14ac:knownFonts="1">
    <font>
      <sz val="11"/>
      <color theme="1"/>
      <name val="Calibri"/>
      <family val="2"/>
      <scheme val="minor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8"/>
      <name val="MS Sans Serif"/>
      <family val="2"/>
    </font>
    <font>
      <sz val="8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Arial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rgb="FF0070C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0" fontId="14" fillId="0" borderId="0"/>
    <xf numFmtId="3" fontId="29" fillId="0" borderId="0"/>
    <xf numFmtId="0" fontId="1" fillId="0" borderId="0"/>
  </cellStyleXfs>
  <cellXfs count="253">
    <xf numFmtId="0" fontId="0" fillId="0" borderId="0" xfId="0"/>
    <xf numFmtId="0" fontId="32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16" fontId="3" fillId="0" borderId="0" xfId="0" applyNumberFormat="1" applyFont="1"/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33" fillId="0" borderId="0" xfId="0" applyFont="1"/>
    <xf numFmtId="0" fontId="2" fillId="0" borderId="0" xfId="0" applyFont="1" applyFill="1"/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34" fillId="0" borderId="0" xfId="0" applyFont="1"/>
    <xf numFmtId="16" fontId="2" fillId="0" borderId="0" xfId="0" quotePrefix="1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3" fontId="7" fillId="0" borderId="0" xfId="0" applyNumberFormat="1" applyFont="1"/>
    <xf numFmtId="0" fontId="6" fillId="0" borderId="0" xfId="0" applyFont="1"/>
    <xf numFmtId="0" fontId="35" fillId="0" borderId="0" xfId="0" applyFont="1"/>
    <xf numFmtId="0" fontId="3" fillId="0" borderId="0" xfId="0" applyFont="1" applyFill="1"/>
    <xf numFmtId="3" fontId="6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6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6" fillId="0" borderId="0" xfId="0" applyFont="1" applyFill="1"/>
    <xf numFmtId="0" fontId="6" fillId="0" borderId="0" xfId="0" applyFont="1" applyAlignment="1">
      <alignment wrapText="1"/>
    </xf>
    <xf numFmtId="0" fontId="5" fillId="0" borderId="0" xfId="0" quotePrefix="1" applyFont="1" applyAlignment="1">
      <alignment horizontal="left"/>
    </xf>
    <xf numFmtId="0" fontId="13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16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16" fontId="5" fillId="0" borderId="0" xfId="0" quotePrefix="1" applyNumberFormat="1" applyFont="1" applyAlignment="1">
      <alignment wrapText="1"/>
    </xf>
    <xf numFmtId="0" fontId="6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vertical="top"/>
    </xf>
    <xf numFmtId="164" fontId="3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quotePrefix="1" applyFont="1" applyAlignment="1">
      <alignment horizontal="left" indent="1"/>
    </xf>
    <xf numFmtId="164" fontId="5" fillId="0" borderId="0" xfId="0" applyNumberFormat="1" applyFont="1"/>
    <xf numFmtId="164" fontId="6" fillId="0" borderId="0" xfId="0" applyNumberFormat="1" applyFont="1" applyFill="1" applyBorder="1" applyAlignment="1"/>
    <xf numFmtId="0" fontId="8" fillId="0" borderId="0" xfId="0" applyFont="1" applyAlignment="1">
      <alignment horizontal="left" wrapText="1"/>
    </xf>
    <xf numFmtId="0" fontId="3" fillId="0" borderId="0" xfId="0" quotePrefix="1" applyFont="1" applyAlignment="1">
      <alignment horizontal="right"/>
    </xf>
    <xf numFmtId="0" fontId="5" fillId="0" borderId="0" xfId="0" applyFont="1" applyFill="1"/>
    <xf numFmtId="0" fontId="34" fillId="0" borderId="0" xfId="0" applyFont="1" applyFill="1"/>
    <xf numFmtId="0" fontId="36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3" fontId="6" fillId="0" borderId="0" xfId="0" applyNumberFormat="1" applyFont="1" applyAlignment="1">
      <alignment wrapText="1"/>
    </xf>
    <xf numFmtId="3" fontId="6" fillId="0" borderId="0" xfId="0" applyNumberFormat="1" applyFont="1" applyAlignment="1">
      <alignment vertical="top" wrapText="1"/>
    </xf>
    <xf numFmtId="3" fontId="8" fillId="0" borderId="3" xfId="0" applyNumberFormat="1" applyFont="1" applyBorder="1"/>
    <xf numFmtId="3" fontId="5" fillId="0" borderId="0" xfId="0" applyNumberFormat="1" applyFont="1" applyFill="1" applyBorder="1" applyAlignment="1"/>
    <xf numFmtId="167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168" fontId="6" fillId="0" borderId="0" xfId="0" applyNumberFormat="1" applyFont="1" applyAlignment="1">
      <alignment horizontal="right" wrapText="1"/>
    </xf>
    <xf numFmtId="4" fontId="6" fillId="0" borderId="0" xfId="0" applyNumberFormat="1" applyFont="1"/>
    <xf numFmtId="2" fontId="6" fillId="0" borderId="0" xfId="0" applyNumberFormat="1" applyFont="1"/>
    <xf numFmtId="164" fontId="3" fillId="0" borderId="0" xfId="0" applyNumberFormat="1" applyFont="1" applyFill="1"/>
    <xf numFmtId="167" fontId="6" fillId="0" borderId="0" xfId="0" applyNumberFormat="1" applyFont="1" applyAlignment="1">
      <alignment horizontal="right"/>
    </xf>
    <xf numFmtId="0" fontId="13" fillId="0" borderId="0" xfId="0" quotePrefix="1" applyFont="1" applyAlignment="1">
      <alignment horizontal="left"/>
    </xf>
    <xf numFmtId="0" fontId="32" fillId="0" borderId="0" xfId="0" applyFont="1" applyFill="1"/>
    <xf numFmtId="0" fontId="0" fillId="0" borderId="0" xfId="0"/>
    <xf numFmtId="3" fontId="7" fillId="0" borderId="3" xfId="0" applyNumberFormat="1" applyFont="1" applyBorder="1"/>
    <xf numFmtId="3" fontId="6" fillId="0" borderId="0" xfId="0" quotePrefix="1" applyNumberFormat="1" applyFont="1" applyAlignment="1">
      <alignment horizontal="right"/>
    </xf>
    <xf numFmtId="0" fontId="38" fillId="0" borderId="0" xfId="0" applyFont="1"/>
    <xf numFmtId="0" fontId="34" fillId="0" borderId="0" xfId="1" applyFont="1" applyFill="1"/>
    <xf numFmtId="0" fontId="39" fillId="0" borderId="0" xfId="1" applyFont="1" applyFill="1"/>
    <xf numFmtId="3" fontId="6" fillId="0" borderId="0" xfId="0" quotePrefix="1" applyNumberFormat="1" applyFont="1"/>
    <xf numFmtId="3" fontId="40" fillId="0" borderId="0" xfId="0" applyNumberFormat="1" applyFont="1"/>
    <xf numFmtId="0" fontId="8" fillId="0" borderId="0" xfId="0" applyFont="1" applyAlignment="1">
      <alignment horizontal="right" wrapText="1"/>
    </xf>
    <xf numFmtId="0" fontId="7" fillId="0" borderId="1" xfId="0" applyFont="1" applyBorder="1"/>
    <xf numFmtId="0" fontId="8" fillId="0" borderId="1" xfId="0" applyFont="1" applyBorder="1"/>
    <xf numFmtId="3" fontId="8" fillId="0" borderId="3" xfId="0" applyNumberFormat="1" applyFont="1" applyBorder="1" applyAlignment="1">
      <alignment wrapText="1"/>
    </xf>
    <xf numFmtId="3" fontId="32" fillId="0" borderId="0" xfId="0" applyNumberFormat="1" applyFont="1"/>
    <xf numFmtId="1" fontId="6" fillId="0" borderId="0" xfId="0" applyNumberFormat="1" applyFont="1"/>
    <xf numFmtId="0" fontId="41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 wrapText="1"/>
    </xf>
    <xf numFmtId="16" fontId="6" fillId="0" borderId="0" xfId="0" quotePrefix="1" applyNumberFormat="1" applyFont="1" applyFill="1" applyBorder="1" applyAlignment="1"/>
    <xf numFmtId="0" fontId="32" fillId="0" borderId="0" xfId="0" applyNumberFormat="1" applyFont="1" applyFill="1" applyBorder="1" applyAlignment="1"/>
    <xf numFmtId="0" fontId="6" fillId="0" borderId="0" xfId="0" applyFont="1" applyFill="1" applyAlignment="1">
      <alignment horizontal="left" indent="1"/>
    </xf>
    <xf numFmtId="167" fontId="42" fillId="0" borderId="0" xfId="0" applyNumberFormat="1" applyFont="1" applyFill="1" applyAlignment="1">
      <alignment horizontal="right"/>
    </xf>
    <xf numFmtId="164" fontId="42" fillId="0" borderId="0" xfId="0" applyNumberFormat="1" applyFont="1" applyFill="1"/>
    <xf numFmtId="164" fontId="32" fillId="0" borderId="0" xfId="0" applyNumberFormat="1" applyFont="1"/>
    <xf numFmtId="0" fontId="42" fillId="0" borderId="0" xfId="0" applyFont="1" applyFill="1"/>
    <xf numFmtId="164" fontId="34" fillId="0" borderId="0" xfId="0" applyNumberFormat="1" applyFont="1" applyFill="1"/>
    <xf numFmtId="0" fontId="6" fillId="0" borderId="1" xfId="0" applyFont="1" applyBorder="1"/>
    <xf numFmtId="166" fontId="5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66" fontId="32" fillId="0" borderId="0" xfId="0" applyNumberFormat="1" applyFont="1" applyFill="1" applyAlignment="1">
      <alignment horizontal="right"/>
    </xf>
    <xf numFmtId="166" fontId="6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1" applyFont="1"/>
    <xf numFmtId="3" fontId="6" fillId="0" borderId="0" xfId="0" applyNumberFormat="1" applyFont="1" applyAlignment="1">
      <alignment horizontal="right" wrapText="1"/>
    </xf>
    <xf numFmtId="165" fontId="6" fillId="0" borderId="0" xfId="1" applyNumberFormat="1" applyFont="1"/>
    <xf numFmtId="0" fontId="32" fillId="0" borderId="0" xfId="0" applyFont="1" applyAlignment="1">
      <alignment horizontal="left"/>
    </xf>
    <xf numFmtId="165" fontId="32" fillId="0" borderId="0" xfId="0" applyNumberFormat="1" applyFont="1"/>
    <xf numFmtId="0" fontId="32" fillId="0" borderId="0" xfId="0" quotePrefix="1" applyFont="1" applyAlignment="1">
      <alignment horizontal="left"/>
    </xf>
    <xf numFmtId="0" fontId="32" fillId="0" borderId="0" xfId="1" applyFont="1"/>
    <xf numFmtId="3" fontId="8" fillId="0" borderId="4" xfId="0" applyNumberFormat="1" applyFont="1" applyBorder="1" applyAlignment="1">
      <alignment wrapText="1"/>
    </xf>
    <xf numFmtId="0" fontId="32" fillId="0" borderId="0" xfId="0" applyFont="1" applyAlignment="1">
      <alignment horizontal="right" wrapText="1"/>
    </xf>
    <xf numFmtId="3" fontId="43" fillId="0" borderId="0" xfId="0" applyNumberFormat="1" applyFont="1"/>
    <xf numFmtId="165" fontId="43" fillId="0" borderId="0" xfId="0" applyNumberFormat="1" applyFont="1"/>
    <xf numFmtId="0" fontId="43" fillId="0" borderId="0" xfId="0" applyFont="1"/>
    <xf numFmtId="0" fontId="32" fillId="0" borderId="1" xfId="0" applyFont="1" applyBorder="1"/>
    <xf numFmtId="164" fontId="43" fillId="0" borderId="0" xfId="0" applyNumberFormat="1" applyFont="1"/>
    <xf numFmtId="3" fontId="5" fillId="0" borderId="0" xfId="1" applyNumberFormat="1" applyFont="1"/>
    <xf numFmtId="3" fontId="6" fillId="0" borderId="0" xfId="1" applyNumberFormat="1" applyFont="1"/>
    <xf numFmtId="3" fontId="24" fillId="0" borderId="0" xfId="0" applyNumberFormat="1" applyFont="1"/>
    <xf numFmtId="3" fontId="44" fillId="0" borderId="0" xfId="0" applyNumberFormat="1" applyFont="1"/>
    <xf numFmtId="164" fontId="44" fillId="0" borderId="0" xfId="0" applyNumberFormat="1" applyFont="1"/>
    <xf numFmtId="166" fontId="6" fillId="0" borderId="0" xfId="0" applyNumberFormat="1" applyFont="1" applyFill="1" applyAlignment="1">
      <alignment horizontal="right"/>
    </xf>
    <xf numFmtId="0" fontId="45" fillId="0" borderId="0" xfId="0" applyFont="1"/>
    <xf numFmtId="164" fontId="46" fillId="0" borderId="0" xfId="0" applyNumberFormat="1" applyFont="1"/>
    <xf numFmtId="3" fontId="5" fillId="0" borderId="0" xfId="0" applyNumberFormat="1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left"/>
      <protection locked="0"/>
    </xf>
    <xf numFmtId="3" fontId="32" fillId="0" borderId="0" xfId="0" applyNumberFormat="1" applyFont="1" applyAlignment="1" applyProtection="1">
      <alignment horizontal="right"/>
      <protection locked="0"/>
    </xf>
    <xf numFmtId="164" fontId="32" fillId="0" borderId="0" xfId="0" applyNumberFormat="1" applyFont="1" applyAlignment="1">
      <alignment horizontal="right"/>
    </xf>
    <xf numFmtId="0" fontId="26" fillId="0" borderId="0" xfId="0" applyFont="1"/>
    <xf numFmtId="3" fontId="2" fillId="0" borderId="0" xfId="0" quotePrefix="1" applyNumberFormat="1" applyFont="1"/>
    <xf numFmtId="3" fontId="2" fillId="0" borderId="0" xfId="0" applyNumberFormat="1" applyFont="1"/>
    <xf numFmtId="49" fontId="2" fillId="0" borderId="0" xfId="0" applyNumberFormat="1" applyFont="1"/>
    <xf numFmtId="0" fontId="40" fillId="0" borderId="0" xfId="0" applyFont="1"/>
    <xf numFmtId="0" fontId="6" fillId="0" borderId="0" xfId="0" quotePrefix="1" applyFont="1"/>
    <xf numFmtId="49" fontId="2" fillId="0" borderId="0" xfId="0" applyNumberFormat="1" applyFont="1" applyAlignment="1">
      <alignment horizontal="left"/>
    </xf>
    <xf numFmtId="0" fontId="2" fillId="0" borderId="0" xfId="3" quotePrefix="1" applyFont="1"/>
    <xf numFmtId="0" fontId="2" fillId="0" borderId="0" xfId="3" applyFont="1"/>
    <xf numFmtId="0" fontId="3" fillId="0" borderId="0" xfId="3" applyFont="1"/>
    <xf numFmtId="0" fontId="4" fillId="0" borderId="0" xfId="0" quotePrefix="1" applyFont="1" applyAlignment="1">
      <alignment horizontal="left"/>
    </xf>
    <xf numFmtId="49" fontId="3" fillId="0" borderId="0" xfId="0" applyNumberFormat="1" applyFont="1"/>
    <xf numFmtId="0" fontId="47" fillId="0" borderId="0" xfId="0" applyFont="1"/>
    <xf numFmtId="0" fontId="7" fillId="0" borderId="0" xfId="0" applyFon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49" fontId="35" fillId="0" borderId="0" xfId="0" applyNumberFormat="1" applyFont="1" applyAlignment="1">
      <alignment horizontal="left"/>
    </xf>
    <xf numFmtId="3" fontId="7" fillId="0" borderId="0" xfId="0" quotePrefix="1" applyNumberFormat="1" applyFont="1"/>
    <xf numFmtId="0" fontId="35" fillId="0" borderId="0" xfId="0" applyFont="1" applyAlignment="1">
      <alignment horizontal="left"/>
    </xf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48" fillId="0" borderId="0" xfId="0" applyNumberFormat="1" applyFont="1"/>
    <xf numFmtId="49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3" fontId="8" fillId="0" borderId="0" xfId="0" quotePrefix="1" applyNumberFormat="1" applyFont="1" applyAlignment="1">
      <alignment horizontal="right"/>
    </xf>
    <xf numFmtId="3" fontId="7" fillId="0" borderId="0" xfId="0" quotePrefix="1" applyNumberFormat="1" applyFont="1" applyAlignment="1">
      <alignment horizontal="right"/>
    </xf>
    <xf numFmtId="3" fontId="35" fillId="0" borderId="0" xfId="0" applyNumberFormat="1" applyFont="1"/>
    <xf numFmtId="3" fontId="3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49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6" fillId="0" borderId="0" xfId="2" applyFont="1"/>
    <xf numFmtId="3" fontId="22" fillId="0" borderId="0" xfId="2" applyFont="1"/>
    <xf numFmtId="3" fontId="4" fillId="0" borderId="0" xfId="0" applyNumberFormat="1" applyFont="1"/>
    <xf numFmtId="0" fontId="7" fillId="0" borderId="0" xfId="0" applyFont="1" applyAlignment="1">
      <alignment horizontal="right" wrapText="1"/>
    </xf>
    <xf numFmtId="3" fontId="8" fillId="0" borderId="0" xfId="0" applyNumberFormat="1" applyFont="1" applyAlignment="1">
      <alignment wrapText="1"/>
    </xf>
    <xf numFmtId="0" fontId="34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49" fontId="6" fillId="0" borderId="0" xfId="0" applyNumberFormat="1" applyFont="1"/>
    <xf numFmtId="0" fontId="31" fillId="0" borderId="0" xfId="0" applyFont="1"/>
    <xf numFmtId="0" fontId="30" fillId="0" borderId="0" xfId="0" applyFont="1"/>
    <xf numFmtId="3" fontId="8" fillId="0" borderId="0" xfId="0" applyNumberFormat="1" applyFont="1" applyAlignment="1">
      <alignment horizontal="left" wrapText="1"/>
    </xf>
    <xf numFmtId="3" fontId="43" fillId="0" borderId="0" xfId="1" applyNumberFormat="1" applyFont="1"/>
    <xf numFmtId="3" fontId="32" fillId="0" borderId="0" xfId="1" applyNumberFormat="1" applyFont="1"/>
    <xf numFmtId="0" fontId="5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vertical="top"/>
    </xf>
    <xf numFmtId="0" fontId="5" fillId="0" borderId="0" xfId="3" quotePrefix="1" applyFont="1"/>
    <xf numFmtId="0" fontId="50" fillId="0" borderId="0" xfId="3" applyFont="1" applyAlignment="1">
      <alignment vertical="top"/>
    </xf>
    <xf numFmtId="0" fontId="6" fillId="0" borderId="1" xfId="3" applyFont="1" applyBorder="1"/>
    <xf numFmtId="0" fontId="6" fillId="0" borderId="0" xfId="3" applyFont="1" applyAlignment="1">
      <alignment vertical="top" wrapText="1"/>
    </xf>
    <xf numFmtId="0" fontId="6" fillId="0" borderId="0" xfId="3" applyFont="1" applyAlignment="1">
      <alignment horizontal="center" vertical="top" wrapText="1"/>
    </xf>
    <xf numFmtId="0" fontId="6" fillId="0" borderId="0" xfId="3" applyFont="1" applyAlignment="1">
      <alignment horizontal="right" vertical="top" wrapText="1"/>
    </xf>
    <xf numFmtId="3" fontId="5" fillId="0" borderId="0" xfId="3" applyNumberFormat="1" applyFont="1" applyAlignment="1">
      <alignment horizontal="right"/>
    </xf>
    <xf numFmtId="0" fontId="6" fillId="0" borderId="0" xfId="3" applyFont="1" applyAlignment="1">
      <alignment horizontal="left"/>
    </xf>
    <xf numFmtId="3" fontId="6" fillId="0" borderId="0" xfId="3" applyNumberFormat="1" applyFont="1" applyAlignment="1">
      <alignment horizontal="right"/>
    </xf>
    <xf numFmtId="165" fontId="6" fillId="0" borderId="0" xfId="3" applyNumberFormat="1" applyFont="1" applyAlignment="1">
      <alignment horizontal="right"/>
    </xf>
    <xf numFmtId="3" fontId="6" fillId="0" borderId="0" xfId="3" applyNumberFormat="1" applyFont="1"/>
    <xf numFmtId="164" fontId="6" fillId="0" borderId="0" xfId="3" applyNumberFormat="1" applyFont="1"/>
    <xf numFmtId="0" fontId="6" fillId="0" borderId="0" xfId="3" applyFont="1" applyAlignment="1">
      <alignment horizontal="left" vertical="top"/>
    </xf>
    <xf numFmtId="164" fontId="6" fillId="0" borderId="0" xfId="3" applyNumberFormat="1" applyFont="1" applyAlignment="1">
      <alignment vertical="top"/>
    </xf>
    <xf numFmtId="164" fontId="6" fillId="0" borderId="0" xfId="3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3" fontId="5" fillId="0" borderId="0" xfId="3" applyNumberFormat="1" applyFont="1"/>
    <xf numFmtId="164" fontId="5" fillId="0" borderId="0" xfId="3" applyNumberFormat="1" applyFont="1"/>
    <xf numFmtId="0" fontId="5" fillId="0" borderId="0" xfId="3" applyFont="1" applyAlignment="1">
      <alignment vertical="top"/>
    </xf>
    <xf numFmtId="3" fontId="6" fillId="0" borderId="0" xfId="3" applyNumberFormat="1" applyFont="1" applyAlignment="1">
      <alignment horizontal="right" vertical="top"/>
    </xf>
    <xf numFmtId="3" fontId="0" fillId="0" borderId="0" xfId="0" applyNumberFormat="1"/>
    <xf numFmtId="3" fontId="6" fillId="0" borderId="0" xfId="3" applyNumberFormat="1" applyFont="1" applyAlignment="1">
      <alignment horizontal="left"/>
    </xf>
    <xf numFmtId="1" fontId="6" fillId="0" borderId="0" xfId="3" applyNumberFormat="1" applyFont="1"/>
    <xf numFmtId="1" fontId="6" fillId="0" borderId="0" xfId="3" applyNumberFormat="1" applyFont="1" applyAlignment="1">
      <alignment vertical="top"/>
    </xf>
    <xf numFmtId="0" fontId="5" fillId="0" borderId="0" xfId="3" applyFont="1" applyAlignment="1">
      <alignment horizontal="left" vertical="top"/>
    </xf>
    <xf numFmtId="1" fontId="5" fillId="0" borderId="0" xfId="3" applyNumberFormat="1" applyFont="1"/>
    <xf numFmtId="0" fontId="10" fillId="0" borderId="0" xfId="3" applyFont="1"/>
    <xf numFmtId="3" fontId="10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0" fontId="27" fillId="0" borderId="0" xfId="3" applyFont="1"/>
    <xf numFmtId="0" fontId="11" fillId="0" borderId="0" xfId="3" applyFont="1" applyAlignment="1">
      <alignment horizontal="left"/>
    </xf>
    <xf numFmtId="0" fontId="9" fillId="0" borderId="0" xfId="3" applyFont="1"/>
    <xf numFmtId="0" fontId="5" fillId="0" borderId="0" xfId="0" quotePrefix="1" applyFont="1"/>
    <xf numFmtId="164" fontId="6" fillId="0" borderId="0" xfId="0" applyNumberFormat="1" applyFont="1"/>
    <xf numFmtId="0" fontId="32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3" fontId="28" fillId="0" borderId="0" xfId="0" applyNumberFormat="1" applyFont="1"/>
    <xf numFmtId="169" fontId="6" fillId="0" borderId="2" xfId="1" applyNumberFormat="1" applyFont="1" applyBorder="1"/>
    <xf numFmtId="16" fontId="3" fillId="0" borderId="0" xfId="0" quotePrefix="1" applyNumberFormat="1" applyFont="1" applyFill="1"/>
    <xf numFmtId="16" fontId="3" fillId="0" borderId="0" xfId="0" applyNumberFormat="1" applyFont="1" applyFill="1"/>
    <xf numFmtId="14" fontId="38" fillId="0" borderId="0" xfId="0" applyNumberFormat="1" applyFont="1" applyFill="1" applyAlignment="1">
      <alignment horizontal="center" vertical="center" wrapText="1"/>
    </xf>
    <xf numFmtId="3" fontId="41" fillId="0" borderId="0" xfId="0" applyNumberFormat="1" applyFont="1" applyFill="1" applyAlignment="1">
      <alignment vertical="center" wrapText="1"/>
    </xf>
    <xf numFmtId="16" fontId="5" fillId="0" borderId="0" xfId="0" quotePrefix="1" applyNumberFormat="1" applyFont="1" applyFill="1"/>
    <xf numFmtId="0" fontId="20" fillId="0" borderId="0" xfId="0" applyFont="1" applyFill="1"/>
    <xf numFmtId="0" fontId="41" fillId="0" borderId="0" xfId="0" applyFont="1" applyFill="1"/>
    <xf numFmtId="3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1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3" fontId="32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3" fontId="51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3" fontId="46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8" fillId="0" borderId="0" xfId="0" applyFont="1" applyAlignment="1">
      <alignment horizontal="right" wrapText="1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Normaali_9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workbookViewId="0"/>
  </sheetViews>
  <sheetFormatPr defaultColWidth="9.21875" defaultRowHeight="12" x14ac:dyDescent="0.25"/>
  <cols>
    <col min="1" max="1" width="4.5546875" style="15" customWidth="1"/>
    <col min="2" max="2" width="134.5546875" style="15" customWidth="1"/>
    <col min="3" max="4" width="9.21875" style="15"/>
    <col min="5" max="5" width="9" style="15" customWidth="1"/>
    <col min="6" max="6" width="8.44140625" style="15" customWidth="1"/>
    <col min="7" max="16384" width="9.21875" style="15"/>
  </cols>
  <sheetData>
    <row r="1" spans="1:13" ht="15.6" x14ac:dyDescent="0.3">
      <c r="A1" s="11" t="s">
        <v>33</v>
      </c>
      <c r="B1" s="141"/>
    </row>
    <row r="2" spans="1:13" ht="15.6" x14ac:dyDescent="0.3">
      <c r="A2" s="11" t="s">
        <v>32</v>
      </c>
      <c r="B2" s="141"/>
    </row>
    <row r="3" spans="1:13" ht="15.6" x14ac:dyDescent="0.3">
      <c r="A3" s="129"/>
    </row>
    <row r="5" spans="1:13" x14ac:dyDescent="0.25">
      <c r="A5" s="130" t="s">
        <v>0</v>
      </c>
      <c r="B5" s="4" t="s">
        <v>464</v>
      </c>
      <c r="C5" s="15">
        <v>119</v>
      </c>
    </row>
    <row r="6" spans="1:13" x14ac:dyDescent="0.25">
      <c r="B6" s="6" t="s">
        <v>373</v>
      </c>
    </row>
    <row r="7" spans="1:13" ht="14.4" x14ac:dyDescent="0.3">
      <c r="B7" s="27" t="s">
        <v>36</v>
      </c>
      <c r="F7" s="26"/>
      <c r="G7" s="26"/>
      <c r="H7" s="114"/>
      <c r="I7" s="114"/>
      <c r="J7" s="114"/>
    </row>
    <row r="8" spans="1:13" ht="14.4" x14ac:dyDescent="0.3">
      <c r="F8" s="1"/>
      <c r="G8" s="1"/>
      <c r="H8" s="1"/>
      <c r="I8" s="1"/>
      <c r="J8" s="1"/>
    </row>
    <row r="9" spans="1:13" ht="14.4" x14ac:dyDescent="0.3">
      <c r="A9" s="130" t="s">
        <v>34</v>
      </c>
      <c r="B9" s="131" t="s">
        <v>465</v>
      </c>
      <c r="C9" s="15">
        <v>120</v>
      </c>
      <c r="F9" s="78"/>
      <c r="G9" s="1"/>
      <c r="H9" s="1"/>
      <c r="I9" s="1"/>
      <c r="J9" s="1"/>
    </row>
    <row r="10" spans="1:13" ht="15.75" customHeight="1" x14ac:dyDescent="0.35">
      <c r="B10" s="6" t="s">
        <v>374</v>
      </c>
      <c r="F10" s="1"/>
      <c r="G10" s="79"/>
      <c r="H10" s="1"/>
      <c r="I10" s="1"/>
      <c r="J10" s="1"/>
    </row>
    <row r="11" spans="1:13" x14ac:dyDescent="0.25">
      <c r="B11" s="27" t="s">
        <v>375</v>
      </c>
    </row>
    <row r="13" spans="1:13" x14ac:dyDescent="0.25">
      <c r="A13" s="130" t="s">
        <v>1</v>
      </c>
      <c r="B13" s="131" t="s">
        <v>466</v>
      </c>
      <c r="C13" s="15">
        <v>121</v>
      </c>
    </row>
    <row r="14" spans="1:13" x14ac:dyDescent="0.25">
      <c r="B14" s="27" t="s">
        <v>376</v>
      </c>
    </row>
    <row r="15" spans="1:13" x14ac:dyDescent="0.25">
      <c r="B15" s="27" t="s">
        <v>377</v>
      </c>
    </row>
    <row r="16" spans="1:13" ht="14.4" x14ac:dyDescent="0.3">
      <c r="F16" s="29"/>
      <c r="G16" s="29"/>
      <c r="H16" s="1"/>
      <c r="I16" s="1"/>
      <c r="J16" s="1"/>
      <c r="K16" s="1"/>
      <c r="L16" s="1"/>
      <c r="M16" s="1"/>
    </row>
    <row r="17" spans="1:11" ht="18" x14ac:dyDescent="0.35">
      <c r="A17" s="132" t="s">
        <v>2</v>
      </c>
      <c r="B17" s="29" t="s">
        <v>467</v>
      </c>
      <c r="C17" s="27">
        <v>122</v>
      </c>
      <c r="E17" s="29"/>
      <c r="F17" s="1"/>
      <c r="G17" s="133"/>
      <c r="H17" s="1"/>
      <c r="I17" s="1"/>
      <c r="J17" s="1"/>
    </row>
    <row r="18" spans="1:11" ht="14.4" x14ac:dyDescent="0.3">
      <c r="B18" s="1" t="s">
        <v>378</v>
      </c>
      <c r="C18" s="27"/>
      <c r="F18" s="134"/>
      <c r="G18" s="1"/>
      <c r="H18" s="1"/>
      <c r="I18" s="1"/>
      <c r="J18" s="1"/>
    </row>
    <row r="19" spans="1:11" ht="18" x14ac:dyDescent="0.35">
      <c r="B19" s="1" t="s">
        <v>379</v>
      </c>
      <c r="C19" s="27"/>
      <c r="F19" s="1"/>
      <c r="G19" s="133"/>
      <c r="H19" s="1"/>
      <c r="I19" s="1"/>
      <c r="J19" s="1"/>
    </row>
    <row r="20" spans="1:11" x14ac:dyDescent="0.25">
      <c r="F20" s="15" t="s">
        <v>65</v>
      </c>
    </row>
    <row r="21" spans="1:11" ht="13.2" x14ac:dyDescent="0.25">
      <c r="A21" s="132" t="s">
        <v>3</v>
      </c>
      <c r="B21" s="29" t="s">
        <v>468</v>
      </c>
      <c r="C21" s="27">
        <v>124</v>
      </c>
    </row>
    <row r="22" spans="1:11" ht="14.4" x14ac:dyDescent="0.3">
      <c r="B22" s="1" t="s">
        <v>380</v>
      </c>
      <c r="C22" s="27"/>
    </row>
    <row r="23" spans="1:11" ht="14.4" x14ac:dyDescent="0.3">
      <c r="B23" s="1" t="s">
        <v>381</v>
      </c>
      <c r="C23" s="27"/>
    </row>
    <row r="25" spans="1:11" ht="14.4" x14ac:dyDescent="0.3">
      <c r="A25" s="135" t="s">
        <v>4</v>
      </c>
      <c r="B25" s="26" t="s">
        <v>469</v>
      </c>
      <c r="C25" s="15">
        <v>126</v>
      </c>
      <c r="F25" s="26"/>
      <c r="G25" s="26"/>
      <c r="H25" s="84"/>
      <c r="I25" s="84"/>
      <c r="J25" s="84"/>
      <c r="K25" s="1"/>
    </row>
    <row r="26" spans="1:11" ht="14.4" x14ac:dyDescent="0.3">
      <c r="B26" s="1" t="s">
        <v>382</v>
      </c>
    </row>
    <row r="27" spans="1:11" ht="14.4" x14ac:dyDescent="0.3">
      <c r="B27" s="1" t="s">
        <v>383</v>
      </c>
    </row>
    <row r="29" spans="1:11" x14ac:dyDescent="0.25">
      <c r="A29" s="136" t="s">
        <v>5</v>
      </c>
      <c r="B29" s="137" t="s">
        <v>470</v>
      </c>
      <c r="C29" s="15">
        <v>127</v>
      </c>
    </row>
    <row r="30" spans="1:11" x14ac:dyDescent="0.25">
      <c r="B30" s="138" t="s">
        <v>42</v>
      </c>
    </row>
    <row r="31" spans="1:11" x14ac:dyDescent="0.25">
      <c r="B31" s="138" t="s">
        <v>6</v>
      </c>
    </row>
    <row r="33" spans="1:3" x14ac:dyDescent="0.25">
      <c r="A33" s="13" t="s">
        <v>8</v>
      </c>
      <c r="B33" s="4" t="s">
        <v>471</v>
      </c>
      <c r="C33" s="17">
        <v>128</v>
      </c>
    </row>
    <row r="34" spans="1:3" x14ac:dyDescent="0.25">
      <c r="B34" s="6" t="s">
        <v>7</v>
      </c>
      <c r="C34" s="4"/>
    </row>
    <row r="35" spans="1:3" x14ac:dyDescent="0.25">
      <c r="B35" s="6" t="s">
        <v>41</v>
      </c>
      <c r="C35" s="6"/>
    </row>
    <row r="37" spans="1:3" x14ac:dyDescent="0.25">
      <c r="A37" s="14" t="s">
        <v>10</v>
      </c>
      <c r="B37" s="4" t="s">
        <v>472</v>
      </c>
      <c r="C37" s="54">
        <v>128</v>
      </c>
    </row>
    <row r="38" spans="1:3" x14ac:dyDescent="0.25">
      <c r="B38" s="8" t="s">
        <v>9</v>
      </c>
      <c r="C38" s="14"/>
    </row>
    <row r="39" spans="1:3" x14ac:dyDescent="0.25">
      <c r="B39" s="15" t="s">
        <v>11</v>
      </c>
    </row>
    <row r="41" spans="1:3" x14ac:dyDescent="0.25">
      <c r="A41" s="16" t="s">
        <v>12</v>
      </c>
      <c r="B41" s="4" t="s">
        <v>473</v>
      </c>
      <c r="C41" s="15">
        <v>129</v>
      </c>
    </row>
    <row r="42" spans="1:3" x14ac:dyDescent="0.25">
      <c r="B42" s="6" t="s">
        <v>154</v>
      </c>
    </row>
    <row r="43" spans="1:3" x14ac:dyDescent="0.25">
      <c r="B43" s="5" t="s">
        <v>13</v>
      </c>
    </row>
    <row r="45" spans="1:3" x14ac:dyDescent="0.25">
      <c r="A45" s="16" t="s">
        <v>15</v>
      </c>
      <c r="B45" s="4" t="s">
        <v>458</v>
      </c>
      <c r="C45" s="15">
        <v>129</v>
      </c>
    </row>
    <row r="46" spans="1:3" x14ac:dyDescent="0.25">
      <c r="B46" s="6" t="s">
        <v>14</v>
      </c>
    </row>
    <row r="47" spans="1:3" x14ac:dyDescent="0.25">
      <c r="B47" s="5" t="s">
        <v>16</v>
      </c>
    </row>
    <row r="49" spans="1:7" x14ac:dyDescent="0.25">
      <c r="A49" s="16" t="s">
        <v>18</v>
      </c>
      <c r="B49" s="4" t="s">
        <v>459</v>
      </c>
      <c r="C49" s="15">
        <v>130</v>
      </c>
    </row>
    <row r="50" spans="1:7" x14ac:dyDescent="0.25">
      <c r="B50" s="6" t="s">
        <v>17</v>
      </c>
    </row>
    <row r="51" spans="1:7" x14ac:dyDescent="0.25">
      <c r="B51" s="6" t="s">
        <v>19</v>
      </c>
    </row>
    <row r="53" spans="1:7" x14ac:dyDescent="0.25">
      <c r="A53" s="13" t="s">
        <v>20</v>
      </c>
      <c r="B53" s="4" t="s">
        <v>460</v>
      </c>
      <c r="C53" s="6">
        <v>130</v>
      </c>
    </row>
    <row r="54" spans="1:7" x14ac:dyDescent="0.25">
      <c r="A54" s="6"/>
      <c r="B54" s="249" t="s">
        <v>39</v>
      </c>
      <c r="C54" s="249"/>
    </row>
    <row r="55" spans="1:7" x14ac:dyDescent="0.25">
      <c r="A55" s="6"/>
      <c r="B55" s="249" t="s">
        <v>40</v>
      </c>
      <c r="C55" s="249"/>
    </row>
    <row r="56" spans="1:7" x14ac:dyDescent="0.25">
      <c r="B56" s="6"/>
      <c r="C56" s="9"/>
    </row>
    <row r="57" spans="1:7" x14ac:dyDescent="0.25">
      <c r="A57" s="13" t="s">
        <v>22</v>
      </c>
      <c r="B57" s="250" t="s">
        <v>474</v>
      </c>
      <c r="C57" s="250"/>
      <c r="D57" s="250"/>
      <c r="E57" s="250"/>
      <c r="F57" s="250"/>
      <c r="G57" s="250"/>
    </row>
    <row r="58" spans="1:7" x14ac:dyDescent="0.25">
      <c r="A58" s="6"/>
      <c r="B58" s="8" t="s">
        <v>21</v>
      </c>
      <c r="C58" s="6">
        <v>131</v>
      </c>
      <c r="D58" s="6"/>
      <c r="E58" s="6"/>
      <c r="F58" s="6"/>
      <c r="G58" s="6"/>
    </row>
    <row r="59" spans="1:7" x14ac:dyDescent="0.25">
      <c r="A59" s="6"/>
      <c r="B59" s="8" t="s">
        <v>23</v>
      </c>
      <c r="C59" s="6"/>
      <c r="D59" s="6"/>
      <c r="E59" s="6"/>
      <c r="F59" s="6"/>
      <c r="G59" s="6"/>
    </row>
    <row r="61" spans="1:7" x14ac:dyDescent="0.25">
      <c r="A61" s="13" t="s">
        <v>24</v>
      </c>
      <c r="B61" s="14" t="s">
        <v>475</v>
      </c>
      <c r="C61" s="6">
        <v>132</v>
      </c>
    </row>
    <row r="62" spans="1:7" x14ac:dyDescent="0.25">
      <c r="A62" s="6"/>
      <c r="B62" s="7" t="s">
        <v>359</v>
      </c>
      <c r="C62" s="4"/>
    </row>
    <row r="63" spans="1:7" x14ac:dyDescent="0.25">
      <c r="A63" s="6"/>
      <c r="B63" s="7" t="s">
        <v>38</v>
      </c>
      <c r="C63" s="139"/>
    </row>
    <row r="65" spans="1:5" x14ac:dyDescent="0.25">
      <c r="A65" s="13" t="s">
        <v>25</v>
      </c>
      <c r="B65" s="4" t="s">
        <v>476</v>
      </c>
      <c r="C65" s="15">
        <v>133</v>
      </c>
    </row>
    <row r="66" spans="1:5" x14ac:dyDescent="0.25">
      <c r="A66" s="6"/>
      <c r="B66" s="6" t="s">
        <v>35</v>
      </c>
    </row>
    <row r="67" spans="1:5" x14ac:dyDescent="0.25">
      <c r="A67" s="6"/>
      <c r="B67" s="6" t="s">
        <v>37</v>
      </c>
    </row>
    <row r="69" spans="1:5" x14ac:dyDescent="0.25">
      <c r="A69" s="13" t="s">
        <v>27</v>
      </c>
      <c r="B69" s="14" t="s">
        <v>477</v>
      </c>
      <c r="C69" s="15">
        <v>134</v>
      </c>
    </row>
    <row r="70" spans="1:5" x14ac:dyDescent="0.25">
      <c r="A70" s="6"/>
      <c r="B70" s="7" t="s">
        <v>26</v>
      </c>
    </row>
    <row r="71" spans="1:5" x14ac:dyDescent="0.25">
      <c r="A71" s="6"/>
      <c r="B71" s="7" t="s">
        <v>28</v>
      </c>
    </row>
    <row r="73" spans="1:5" x14ac:dyDescent="0.25">
      <c r="A73" s="13" t="s">
        <v>30</v>
      </c>
      <c r="B73" s="14" t="s">
        <v>478</v>
      </c>
      <c r="C73" s="54">
        <v>135</v>
      </c>
    </row>
    <row r="74" spans="1:5" x14ac:dyDescent="0.25">
      <c r="A74" s="6"/>
      <c r="B74" s="7" t="s">
        <v>29</v>
      </c>
      <c r="C74" s="14"/>
    </row>
    <row r="75" spans="1:5" x14ac:dyDescent="0.25">
      <c r="A75" s="6"/>
      <c r="B75" s="7" t="s">
        <v>31</v>
      </c>
      <c r="C75" s="7"/>
    </row>
    <row r="78" spans="1:5" ht="13.2" x14ac:dyDescent="0.25">
      <c r="A78" s="131"/>
      <c r="B78" s="27"/>
      <c r="C78" s="25"/>
      <c r="D78" s="25"/>
      <c r="E78" s="25"/>
    </row>
    <row r="79" spans="1:5" ht="13.2" x14ac:dyDescent="0.25">
      <c r="A79" s="27"/>
      <c r="B79" s="27"/>
      <c r="C79" s="25"/>
      <c r="D79" s="25"/>
      <c r="E79" s="25"/>
    </row>
    <row r="80" spans="1:5" ht="13.2" x14ac:dyDescent="0.25">
      <c r="A80" s="132"/>
      <c r="B80" s="27"/>
      <c r="C80" s="25"/>
      <c r="D80" s="25"/>
      <c r="E80" s="25"/>
    </row>
    <row r="81" spans="1:5" ht="13.2" x14ac:dyDescent="0.25">
      <c r="A81" s="140"/>
      <c r="B81" s="27"/>
      <c r="C81" s="25"/>
      <c r="D81" s="25"/>
      <c r="E81" s="25"/>
    </row>
    <row r="91" spans="1:5" x14ac:dyDescent="0.25">
      <c r="A91" s="6"/>
      <c r="B91" s="6"/>
      <c r="C91" s="6"/>
    </row>
  </sheetData>
  <mergeCells count="3">
    <mergeCell ref="B54:C54"/>
    <mergeCell ref="B55:C55"/>
    <mergeCell ref="B57:G5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>
      <selection activeCell="F1" sqref="F1"/>
    </sheetView>
  </sheetViews>
  <sheetFormatPr defaultColWidth="8.77734375" defaultRowHeight="14.4" x14ac:dyDescent="0.3"/>
  <cols>
    <col min="1" max="1" width="3.44140625" style="1" customWidth="1"/>
    <col min="2" max="2" width="47.21875" style="1" customWidth="1"/>
    <col min="3" max="7" width="8.77734375" style="1"/>
    <col min="8" max="8" width="7.33203125" style="1" bestFit="1" customWidth="1"/>
    <col min="9" max="9" width="8.77734375" style="1"/>
    <col min="10" max="10" width="12.109375" style="1" bestFit="1" customWidth="1"/>
    <col min="11" max="16384" width="8.77734375" style="1"/>
  </cols>
  <sheetData>
    <row r="1" spans="1:14" x14ac:dyDescent="0.3">
      <c r="A1" s="29" t="s">
        <v>482</v>
      </c>
      <c r="J1" s="221"/>
    </row>
    <row r="2" spans="1:14" x14ac:dyDescent="0.3">
      <c r="A2" s="29" t="s">
        <v>9</v>
      </c>
    </row>
    <row r="3" spans="1:14" x14ac:dyDescent="0.3">
      <c r="A3" s="1" t="s">
        <v>10</v>
      </c>
    </row>
    <row r="4" spans="1:14" x14ac:dyDescent="0.3">
      <c r="A4" s="1" t="s">
        <v>11</v>
      </c>
    </row>
    <row r="6" spans="1:14" x14ac:dyDescent="0.3">
      <c r="C6" s="1">
        <v>2005</v>
      </c>
      <c r="D6" s="1">
        <v>2010</v>
      </c>
      <c r="E6" s="1">
        <v>2015</v>
      </c>
      <c r="F6" s="1">
        <v>2018</v>
      </c>
      <c r="G6" s="1">
        <v>2019</v>
      </c>
      <c r="H6" s="20">
        <v>2020</v>
      </c>
    </row>
    <row r="8" spans="1:14" ht="16.2" x14ac:dyDescent="0.3">
      <c r="A8" s="20" t="s">
        <v>483</v>
      </c>
      <c r="C8" s="25">
        <v>560625</v>
      </c>
      <c r="D8" s="25">
        <v>588549</v>
      </c>
      <c r="E8" s="25">
        <v>628208</v>
      </c>
      <c r="F8" s="84">
        <v>648042</v>
      </c>
      <c r="G8" s="84">
        <v>653835</v>
      </c>
      <c r="H8" s="84">
        <v>656920</v>
      </c>
    </row>
    <row r="9" spans="1:14" x14ac:dyDescent="0.3">
      <c r="C9" s="20"/>
      <c r="D9" s="20"/>
      <c r="E9" s="20"/>
    </row>
    <row r="10" spans="1:14" s="29" customFormat="1" ht="13.2" x14ac:dyDescent="0.25">
      <c r="A10" s="29" t="s">
        <v>147</v>
      </c>
    </row>
    <row r="11" spans="1:14" x14ac:dyDescent="0.3">
      <c r="A11" s="1" t="s">
        <v>148</v>
      </c>
      <c r="C11" s="85">
        <v>524.67200000000003</v>
      </c>
      <c r="D11" s="20">
        <v>557</v>
      </c>
      <c r="E11" s="20">
        <v>543</v>
      </c>
      <c r="F11" s="1">
        <v>515</v>
      </c>
      <c r="G11" s="1">
        <v>518</v>
      </c>
      <c r="H11" s="1">
        <v>466</v>
      </c>
      <c r="I11" s="20"/>
      <c r="J11" s="20"/>
    </row>
    <row r="12" spans="1:14" ht="16.2" x14ac:dyDescent="0.3">
      <c r="A12" s="20" t="s">
        <v>448</v>
      </c>
      <c r="C12" s="25">
        <v>12124.387512299987</v>
      </c>
      <c r="D12" s="25">
        <v>12707.29075808364</v>
      </c>
      <c r="E12" s="25">
        <v>11606.363932133991</v>
      </c>
      <c r="F12" s="25">
        <v>8815.4553440518594</v>
      </c>
      <c r="G12" s="25">
        <v>8833.507471036266</v>
      </c>
      <c r="H12" s="25">
        <v>7903</v>
      </c>
      <c r="I12" s="20"/>
      <c r="J12" s="25"/>
      <c r="K12" s="25"/>
      <c r="L12" s="25"/>
      <c r="M12" s="25"/>
      <c r="N12" s="25"/>
    </row>
    <row r="13" spans="1:14" ht="16.2" x14ac:dyDescent="0.3">
      <c r="B13" s="20" t="s">
        <v>449</v>
      </c>
      <c r="C13" s="67">
        <v>21.626555205886262</v>
      </c>
      <c r="D13" s="67">
        <v>21.590879872506179</v>
      </c>
      <c r="E13" s="67">
        <v>18.475352004644943</v>
      </c>
      <c r="F13" s="67">
        <v>13.599268994919592</v>
      </c>
      <c r="G13" s="67">
        <v>13.50900835999756</v>
      </c>
      <c r="H13" s="67">
        <v>12.03</v>
      </c>
      <c r="J13" s="25"/>
      <c r="K13" s="25"/>
      <c r="L13" s="25"/>
      <c r="M13" s="25"/>
      <c r="N13" s="25"/>
    </row>
    <row r="14" spans="1:14" ht="16.2" x14ac:dyDescent="0.3">
      <c r="B14" s="20" t="s">
        <v>450</v>
      </c>
      <c r="C14" s="67">
        <v>23.108508767954049</v>
      </c>
      <c r="D14" s="67">
        <v>22.813807465141185</v>
      </c>
      <c r="E14" s="67">
        <v>21.374519212033135</v>
      </c>
      <c r="F14" s="67">
        <v>17.11943375687887</v>
      </c>
      <c r="G14" s="67">
        <v>17.089346878571522</v>
      </c>
      <c r="H14" s="67">
        <v>16.96</v>
      </c>
      <c r="J14" s="25"/>
      <c r="K14" s="25"/>
      <c r="L14" s="25"/>
      <c r="M14" s="25"/>
      <c r="N14" s="25"/>
    </row>
    <row r="15" spans="1:14" x14ac:dyDescent="0.3">
      <c r="C15" s="20"/>
      <c r="D15" s="20"/>
      <c r="E15" s="20"/>
      <c r="F15" s="20"/>
      <c r="G15" s="20"/>
    </row>
    <row r="16" spans="1:14" s="29" customFormat="1" x14ac:dyDescent="0.3">
      <c r="A16" s="29" t="s">
        <v>149</v>
      </c>
      <c r="H16" s="1"/>
    </row>
    <row r="17" spans="1:14" x14ac:dyDescent="0.3">
      <c r="A17" s="1" t="s">
        <v>148</v>
      </c>
      <c r="C17" s="20">
        <v>409</v>
      </c>
      <c r="D17" s="85">
        <v>356.51900000000001</v>
      </c>
      <c r="E17" s="20">
        <v>337</v>
      </c>
      <c r="F17" s="20">
        <v>274</v>
      </c>
      <c r="G17" s="20">
        <v>264</v>
      </c>
      <c r="H17" s="20">
        <v>285</v>
      </c>
    </row>
    <row r="18" spans="1:14" ht="16.2" x14ac:dyDescent="0.3">
      <c r="A18" s="20" t="s">
        <v>448</v>
      </c>
      <c r="C18" s="25">
        <v>20394.83623037552</v>
      </c>
      <c r="D18" s="25">
        <v>20496.547652549427</v>
      </c>
      <c r="E18" s="25">
        <v>13097.855822796128</v>
      </c>
      <c r="F18" s="25">
        <v>6379.9745646531137</v>
      </c>
      <c r="G18" s="25">
        <v>6049.4683316633464</v>
      </c>
      <c r="H18" s="25">
        <v>6167</v>
      </c>
      <c r="J18" s="25"/>
      <c r="K18" s="25"/>
      <c r="L18" s="25"/>
      <c r="M18" s="25"/>
      <c r="N18" s="25"/>
    </row>
    <row r="19" spans="1:14" ht="16.2" x14ac:dyDescent="0.3">
      <c r="B19" s="20" t="s">
        <v>449</v>
      </c>
      <c r="C19" s="67">
        <v>36.378749128874951</v>
      </c>
      <c r="D19" s="67">
        <v>34.825558538965204</v>
      </c>
      <c r="E19" s="67">
        <v>20.849552732209911</v>
      </c>
      <c r="F19" s="67">
        <v>9.8480788896979945</v>
      </c>
      <c r="G19" s="67">
        <v>9.2567295592262422</v>
      </c>
      <c r="H19" s="67">
        <v>9.39</v>
      </c>
      <c r="J19" s="25"/>
      <c r="K19" s="25"/>
      <c r="L19" s="25"/>
      <c r="M19" s="25"/>
      <c r="N19" s="25"/>
    </row>
    <row r="20" spans="1:14" ht="16.2" x14ac:dyDescent="0.3">
      <c r="B20" s="20" t="s">
        <v>450</v>
      </c>
      <c r="C20" s="67">
        <v>49.865125257641864</v>
      </c>
      <c r="D20" s="67">
        <v>57.490758283708381</v>
      </c>
      <c r="E20" s="67">
        <v>38.866041017199187</v>
      </c>
      <c r="F20" s="67">
        <v>23.282803794779824</v>
      </c>
      <c r="G20" s="67">
        <v>22.916172310760523</v>
      </c>
      <c r="H20" s="67">
        <v>21.63</v>
      </c>
      <c r="J20" s="25"/>
      <c r="K20" s="25"/>
      <c r="L20" s="25"/>
      <c r="M20" s="25"/>
      <c r="N20" s="25"/>
    </row>
    <row r="21" spans="1:14" x14ac:dyDescent="0.3">
      <c r="C21" s="20"/>
      <c r="D21" s="20"/>
      <c r="E21" s="20"/>
      <c r="F21" s="20"/>
      <c r="G21" s="20"/>
    </row>
    <row r="22" spans="1:14" s="29" customFormat="1" x14ac:dyDescent="0.3">
      <c r="A22" s="29" t="s">
        <v>150</v>
      </c>
      <c r="H22" s="1"/>
      <c r="I22" s="1"/>
      <c r="J22" s="1"/>
    </row>
    <row r="23" spans="1:14" x14ac:dyDescent="0.3">
      <c r="A23" s="1" t="s">
        <v>151</v>
      </c>
      <c r="C23" s="20">
        <v>188</v>
      </c>
      <c r="D23" s="20">
        <v>240</v>
      </c>
      <c r="E23" s="20">
        <v>443</v>
      </c>
      <c r="F23" s="20">
        <v>399</v>
      </c>
      <c r="G23" s="20">
        <v>395</v>
      </c>
      <c r="H23" s="20">
        <v>364</v>
      </c>
    </row>
    <row r="24" spans="1:14" ht="16.2" x14ac:dyDescent="0.3">
      <c r="A24" s="20" t="s">
        <v>451</v>
      </c>
      <c r="C24" s="25">
        <v>11828.028525234051</v>
      </c>
      <c r="D24" s="25">
        <v>12885.822898851253</v>
      </c>
      <c r="E24" s="25">
        <v>10644.297599457668</v>
      </c>
      <c r="F24" s="25">
        <v>5768.0157529887529</v>
      </c>
      <c r="G24" s="25">
        <v>5764.6458836871543</v>
      </c>
      <c r="H24" s="25">
        <v>6353</v>
      </c>
      <c r="J24" s="25"/>
      <c r="K24" s="25"/>
      <c r="L24" s="25"/>
      <c r="M24" s="25"/>
      <c r="N24" s="25"/>
    </row>
    <row r="25" spans="1:14" ht="16.2" x14ac:dyDescent="0.3">
      <c r="B25" s="20" t="s">
        <v>449</v>
      </c>
      <c r="C25" s="67">
        <v>21.09793270944758</v>
      </c>
      <c r="D25" s="67">
        <v>21.894222739060389</v>
      </c>
      <c r="E25" s="67">
        <v>16.943906475972398</v>
      </c>
      <c r="F25" s="67">
        <v>8.8956926596243182</v>
      </c>
      <c r="G25" s="67">
        <v>8.815455344051859</v>
      </c>
      <c r="H25" s="67">
        <v>9.67</v>
      </c>
      <c r="J25" s="25"/>
      <c r="K25" s="25"/>
      <c r="L25" s="25"/>
      <c r="M25" s="25"/>
      <c r="N25" s="25"/>
    </row>
    <row r="26" spans="1:14" ht="16.2" x14ac:dyDescent="0.3">
      <c r="B26" s="20" t="s">
        <v>452</v>
      </c>
      <c r="C26" s="67">
        <v>62.915045346989643</v>
      </c>
      <c r="D26" s="67">
        <v>53.690928745213554</v>
      </c>
      <c r="E26" s="67">
        <v>24.027759818188866</v>
      </c>
      <c r="F26" s="67">
        <v>14.458033513990777</v>
      </c>
      <c r="G26" s="67">
        <v>14.592135979061952</v>
      </c>
      <c r="H26" s="67">
        <v>17.45</v>
      </c>
      <c r="J26" s="25"/>
      <c r="K26" s="25"/>
      <c r="L26" s="25"/>
      <c r="M26" s="25"/>
      <c r="N26" s="25"/>
    </row>
    <row r="27" spans="1:14" x14ac:dyDescent="0.3">
      <c r="C27" s="20"/>
      <c r="D27" s="20"/>
      <c r="E27" s="20"/>
      <c r="F27" s="20"/>
      <c r="G27" s="20"/>
      <c r="H27" s="20"/>
    </row>
    <row r="28" spans="1:14" s="29" customFormat="1" ht="13.2" x14ac:dyDescent="0.25">
      <c r="A28" s="29" t="s">
        <v>152</v>
      </c>
      <c r="H28" s="20"/>
    </row>
    <row r="29" spans="1:14" x14ac:dyDescent="0.3">
      <c r="A29" s="1" t="s">
        <v>153</v>
      </c>
      <c r="C29" s="85">
        <v>221.64400000000001</v>
      </c>
      <c r="D29" s="20">
        <v>329</v>
      </c>
      <c r="E29" s="20">
        <v>347</v>
      </c>
      <c r="F29" s="20">
        <v>391</v>
      </c>
      <c r="G29" s="20">
        <v>266</v>
      </c>
      <c r="H29" s="20">
        <v>245</v>
      </c>
      <c r="I29" s="20"/>
      <c r="J29" s="20"/>
    </row>
    <row r="30" spans="1:14" ht="16.2" x14ac:dyDescent="0.3">
      <c r="A30" s="20" t="s">
        <v>448</v>
      </c>
      <c r="C30" s="25">
        <v>11823.020892496863</v>
      </c>
      <c r="D30" s="25">
        <v>16418.88539304557</v>
      </c>
      <c r="E30" s="25">
        <v>17565.341529796355</v>
      </c>
      <c r="F30" s="25">
        <v>15363.813609401273</v>
      </c>
      <c r="G30" s="25">
        <v>14012.462123673788</v>
      </c>
      <c r="H30" s="25">
        <v>13355</v>
      </c>
      <c r="J30" s="25"/>
      <c r="K30" s="25"/>
      <c r="L30" s="25"/>
      <c r="M30" s="25"/>
      <c r="N30" s="25"/>
    </row>
    <row r="31" spans="1:14" ht="16.2" x14ac:dyDescent="0.3">
      <c r="B31" s="20" t="s">
        <v>449</v>
      </c>
      <c r="C31" s="67">
        <v>21.089000477140452</v>
      </c>
      <c r="D31" s="67">
        <v>27.897227576710812</v>
      </c>
      <c r="E31" s="67">
        <v>27.961028082731122</v>
      </c>
      <c r="F31" s="67">
        <v>23.708338067791466</v>
      </c>
      <c r="G31" s="67">
        <v>21.431886314264876</v>
      </c>
      <c r="H31" s="67">
        <v>20.329999999999998</v>
      </c>
      <c r="J31" s="25"/>
      <c r="K31" s="25"/>
      <c r="L31" s="25"/>
      <c r="M31" s="25"/>
      <c r="N31" s="25"/>
    </row>
    <row r="32" spans="1:14" ht="16.2" x14ac:dyDescent="0.3">
      <c r="B32" s="20" t="s">
        <v>453</v>
      </c>
      <c r="C32" s="67">
        <v>53.342390917402973</v>
      </c>
      <c r="D32" s="67">
        <v>49.905426726582277</v>
      </c>
      <c r="E32" s="67">
        <v>50.620580777511101</v>
      </c>
      <c r="F32" s="67">
        <v>39.290997874741585</v>
      </c>
      <c r="G32" s="67">
        <v>52.682123916159753</v>
      </c>
      <c r="H32" s="67">
        <v>54.51</v>
      </c>
      <c r="J32" s="25"/>
      <c r="K32" s="25"/>
      <c r="L32" s="25"/>
      <c r="M32" s="25"/>
      <c r="N32" s="25"/>
    </row>
    <row r="34" spans="1:10" ht="16.2" x14ac:dyDescent="0.3">
      <c r="A34" s="20" t="s">
        <v>484</v>
      </c>
    </row>
    <row r="35" spans="1:10" ht="16.2" x14ac:dyDescent="0.3">
      <c r="A35" s="20" t="s">
        <v>485</v>
      </c>
      <c r="C35" s="29"/>
    </row>
    <row r="37" spans="1:10" s="20" customFormat="1" x14ac:dyDescent="0.3">
      <c r="A37" s="20" t="s">
        <v>437</v>
      </c>
      <c r="I37" s="1"/>
      <c r="J37" s="1"/>
    </row>
    <row r="38" spans="1:10" s="20" customFormat="1" x14ac:dyDescent="0.3">
      <c r="A38" s="20" t="s">
        <v>454</v>
      </c>
      <c r="I38" s="1"/>
      <c r="J38" s="1"/>
    </row>
    <row r="39" spans="1:10" s="20" customFormat="1" x14ac:dyDescent="0.3">
      <c r="I39" s="1"/>
      <c r="J39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"/>
  <sheetViews>
    <sheetView workbookViewId="0">
      <selection activeCell="B1" sqref="B1"/>
    </sheetView>
  </sheetViews>
  <sheetFormatPr defaultColWidth="9.21875" defaultRowHeight="11.4" x14ac:dyDescent="0.2"/>
  <cols>
    <col min="1" max="1" width="78.44140625" style="22" customWidth="1"/>
    <col min="2" max="2" width="9.77734375" style="22" bestFit="1" customWidth="1"/>
    <col min="3" max="16384" width="9.21875" style="22"/>
  </cols>
  <sheetData>
    <row r="1" spans="1:6" ht="14.4" x14ac:dyDescent="0.3">
      <c r="A1" s="12" t="s">
        <v>473</v>
      </c>
      <c r="C1" s="71"/>
    </row>
    <row r="2" spans="1:6" ht="14.4" x14ac:dyDescent="0.3">
      <c r="A2" s="12" t="s">
        <v>154</v>
      </c>
      <c r="C2" s="71"/>
    </row>
    <row r="3" spans="1:6" ht="14.4" x14ac:dyDescent="0.3">
      <c r="A3" s="222" t="s">
        <v>12</v>
      </c>
      <c r="C3" s="71"/>
    </row>
    <row r="4" spans="1:6" ht="14.4" x14ac:dyDescent="0.3">
      <c r="A4" s="223" t="s">
        <v>13</v>
      </c>
      <c r="C4" s="71"/>
    </row>
    <row r="5" spans="1:6" x14ac:dyDescent="0.2">
      <c r="B5" s="22">
        <v>2005</v>
      </c>
      <c r="C5" s="22">
        <v>2010</v>
      </c>
      <c r="D5" s="22">
        <v>2015</v>
      </c>
      <c r="E5" s="22">
        <v>2019</v>
      </c>
      <c r="F5" s="22">
        <v>2020</v>
      </c>
    </row>
    <row r="6" spans="1:6" ht="14.4" x14ac:dyDescent="0.3">
      <c r="A6" s="12" t="s">
        <v>155</v>
      </c>
      <c r="C6" s="71"/>
    </row>
    <row r="7" spans="1:6" x14ac:dyDescent="0.2">
      <c r="A7" s="22" t="s">
        <v>156</v>
      </c>
      <c r="B7" s="24">
        <v>328643</v>
      </c>
      <c r="C7" s="24">
        <v>394084</v>
      </c>
      <c r="D7" s="24">
        <v>407731</v>
      </c>
      <c r="E7" s="24">
        <v>310920</v>
      </c>
      <c r="F7" s="24">
        <v>299956</v>
      </c>
    </row>
    <row r="8" spans="1:6" x14ac:dyDescent="0.2">
      <c r="A8" s="22" t="s">
        <v>157</v>
      </c>
      <c r="B8" s="22">
        <v>58.6</v>
      </c>
      <c r="C8" s="68">
        <v>67</v>
      </c>
      <c r="D8" s="22">
        <v>64.8</v>
      </c>
      <c r="E8" s="68">
        <v>47.1</v>
      </c>
      <c r="F8" s="68"/>
    </row>
    <row r="9" spans="1:6" x14ac:dyDescent="0.2">
      <c r="A9" s="22" t="s">
        <v>158</v>
      </c>
      <c r="B9" s="24">
        <v>42825</v>
      </c>
      <c r="C9" s="24">
        <v>41445</v>
      </c>
      <c r="D9" s="24">
        <v>33575</v>
      </c>
      <c r="E9" s="24">
        <v>32669</v>
      </c>
      <c r="F9" s="24">
        <v>31572</v>
      </c>
    </row>
    <row r="10" spans="1:6" ht="14.4" x14ac:dyDescent="0.3">
      <c r="B10" s="24"/>
      <c r="C10" s="71"/>
    </row>
    <row r="11" spans="1:6" ht="14.4" x14ac:dyDescent="0.3">
      <c r="A11" s="12" t="s">
        <v>159</v>
      </c>
      <c r="C11" s="71"/>
    </row>
    <row r="12" spans="1:6" x14ac:dyDescent="0.2">
      <c r="A12" s="22" t="s">
        <v>160</v>
      </c>
      <c r="B12" s="24">
        <v>91219</v>
      </c>
      <c r="C12" s="24">
        <v>96846</v>
      </c>
      <c r="D12" s="24">
        <v>104380</v>
      </c>
      <c r="E12" s="24">
        <v>109069</v>
      </c>
      <c r="F12" s="24">
        <v>110529</v>
      </c>
    </row>
    <row r="13" spans="1:6" x14ac:dyDescent="0.2">
      <c r="A13" s="22" t="s">
        <v>157</v>
      </c>
      <c r="B13" s="22">
        <v>16.3</v>
      </c>
      <c r="C13" s="22">
        <v>16.5</v>
      </c>
      <c r="D13" s="22">
        <v>16.600000000000001</v>
      </c>
      <c r="E13" s="68">
        <v>16.5</v>
      </c>
      <c r="F13" s="68"/>
    </row>
    <row r="14" spans="1:6" x14ac:dyDescent="0.2">
      <c r="A14" s="22" t="s">
        <v>161</v>
      </c>
      <c r="B14" s="24">
        <v>56748</v>
      </c>
      <c r="C14" s="24">
        <v>63774</v>
      </c>
      <c r="D14" s="24">
        <v>81746</v>
      </c>
      <c r="E14" s="24">
        <v>95598</v>
      </c>
      <c r="F14" s="24">
        <v>101896</v>
      </c>
    </row>
    <row r="15" spans="1:6" ht="13.2" x14ac:dyDescent="0.2">
      <c r="A15" s="22" t="s">
        <v>355</v>
      </c>
      <c r="B15" s="24">
        <v>13328</v>
      </c>
      <c r="C15" s="24">
        <v>14710</v>
      </c>
      <c r="D15" s="24">
        <v>16111</v>
      </c>
      <c r="E15" s="24">
        <v>19497</v>
      </c>
      <c r="F15" s="24">
        <v>27517</v>
      </c>
    </row>
    <row r="16" spans="1:6" ht="14.4" x14ac:dyDescent="0.3">
      <c r="C16" s="71"/>
    </row>
    <row r="17" spans="1:3" ht="14.4" x14ac:dyDescent="0.3">
      <c r="A17" s="22" t="s">
        <v>162</v>
      </c>
      <c r="C17" s="71"/>
    </row>
    <row r="18" spans="1:3" ht="14.4" x14ac:dyDescent="0.3">
      <c r="C18" s="71"/>
    </row>
    <row r="19" spans="1:3" ht="14.4" x14ac:dyDescent="0.3">
      <c r="A19" s="22" t="s">
        <v>486</v>
      </c>
      <c r="C19" s="71"/>
    </row>
    <row r="20" spans="1:3" ht="14.4" x14ac:dyDescent="0.3">
      <c r="A20" s="22" t="s">
        <v>487</v>
      </c>
      <c r="C20" s="71"/>
    </row>
    <row r="21" spans="1:3" ht="14.4" x14ac:dyDescent="0.3">
      <c r="C21" s="71"/>
    </row>
    <row r="22" spans="1:3" ht="14.4" x14ac:dyDescent="0.3">
      <c r="A22" s="22" t="s">
        <v>438</v>
      </c>
      <c r="C22" s="71"/>
    </row>
    <row r="23" spans="1:3" ht="14.4" x14ac:dyDescent="0.3">
      <c r="A23" s="22" t="s">
        <v>439</v>
      </c>
      <c r="B23" s="71"/>
      <c r="C23" s="71"/>
    </row>
    <row r="29" spans="1:3" x14ac:dyDescent="0.2">
      <c r="A29" s="86"/>
      <c r="B29" s="224"/>
    </row>
    <row r="30" spans="1:3" x14ac:dyDescent="0.2">
      <c r="A30" s="86"/>
      <c r="B30" s="87"/>
    </row>
    <row r="31" spans="1:3" x14ac:dyDescent="0.2">
      <c r="A31" s="87"/>
      <c r="B31" s="225"/>
    </row>
    <row r="32" spans="1:3" x14ac:dyDescent="0.2">
      <c r="A32" s="87"/>
      <c r="B32" s="22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8"/>
  <sheetViews>
    <sheetView workbookViewId="0">
      <selection activeCell="D1" sqref="D1"/>
    </sheetView>
  </sheetViews>
  <sheetFormatPr defaultColWidth="8.77734375" defaultRowHeight="14.4" x14ac:dyDescent="0.3"/>
  <cols>
    <col min="1" max="1" width="54.5546875" style="89" customWidth="1"/>
    <col min="2" max="4" width="9.21875" style="89" bestFit="1" customWidth="1"/>
    <col min="5" max="6" width="9.77734375" style="89" bestFit="1" customWidth="1"/>
    <col min="7" max="7" width="11.21875" style="36" customWidth="1"/>
    <col min="8" max="16384" width="8.77734375" style="89"/>
  </cols>
  <sheetData>
    <row r="1" spans="1:7" x14ac:dyDescent="0.3">
      <c r="A1" s="35" t="s">
        <v>458</v>
      </c>
    </row>
    <row r="2" spans="1:7" x14ac:dyDescent="0.3">
      <c r="A2" s="35" t="s">
        <v>14</v>
      </c>
    </row>
    <row r="3" spans="1:7" x14ac:dyDescent="0.3">
      <c r="A3" s="88" t="s">
        <v>15</v>
      </c>
    </row>
    <row r="4" spans="1:7" x14ac:dyDescent="0.3">
      <c r="A4" s="37" t="s">
        <v>16</v>
      </c>
    </row>
    <row r="5" spans="1:7" x14ac:dyDescent="0.3">
      <c r="A5" s="36"/>
      <c r="B5" s="36" t="s">
        <v>163</v>
      </c>
    </row>
    <row r="6" spans="1:7" x14ac:dyDescent="0.3">
      <c r="A6" s="36"/>
      <c r="B6" s="36" t="s">
        <v>141</v>
      </c>
      <c r="C6" s="36" t="s">
        <v>142</v>
      </c>
      <c r="D6" s="36" t="s">
        <v>361</v>
      </c>
      <c r="E6" s="36" t="s">
        <v>362</v>
      </c>
      <c r="F6" s="36" t="s">
        <v>363</v>
      </c>
      <c r="G6" s="36" t="s">
        <v>164</v>
      </c>
    </row>
    <row r="7" spans="1:7" s="35" customFormat="1" ht="13.2" x14ac:dyDescent="0.25">
      <c r="A7" s="36"/>
      <c r="B7" s="62"/>
      <c r="C7" s="38"/>
      <c r="D7" s="38"/>
      <c r="E7" s="38"/>
      <c r="F7" s="38"/>
      <c r="G7" s="62"/>
    </row>
    <row r="8" spans="1:7" x14ac:dyDescent="0.3">
      <c r="A8" s="35" t="s">
        <v>165</v>
      </c>
      <c r="B8" s="62">
        <v>2455</v>
      </c>
      <c r="C8" s="62">
        <v>3712</v>
      </c>
      <c r="D8" s="62">
        <v>14005</v>
      </c>
      <c r="E8" s="62">
        <v>42162</v>
      </c>
      <c r="F8" s="62">
        <v>58891</v>
      </c>
      <c r="G8" s="62">
        <f>F8+E8+D8+C8+B8</f>
        <v>121225</v>
      </c>
    </row>
    <row r="9" spans="1:7" x14ac:dyDescent="0.3">
      <c r="A9" s="35" t="s">
        <v>356</v>
      </c>
      <c r="B9" s="36"/>
      <c r="C9" s="36"/>
      <c r="D9" s="36"/>
      <c r="E9" s="36"/>
      <c r="F9" s="36"/>
    </row>
    <row r="10" spans="1:7" x14ac:dyDescent="0.3">
      <c r="A10" s="39" t="s">
        <v>167</v>
      </c>
      <c r="B10" s="38">
        <v>326</v>
      </c>
      <c r="C10" s="38">
        <v>646</v>
      </c>
      <c r="D10" s="38">
        <v>1806</v>
      </c>
      <c r="E10" s="38">
        <v>10520</v>
      </c>
      <c r="F10" s="38">
        <v>15349</v>
      </c>
      <c r="G10" s="38">
        <f t="shared" ref="G10:G15" si="0">F10+E10+D10+C10+B10</f>
        <v>28647</v>
      </c>
    </row>
    <row r="11" spans="1:7" s="36" customFormat="1" ht="13.2" x14ac:dyDescent="0.25">
      <c r="A11" s="39" t="s">
        <v>170</v>
      </c>
      <c r="B11" s="38">
        <v>12</v>
      </c>
      <c r="C11" s="38">
        <v>426</v>
      </c>
      <c r="D11" s="38">
        <v>2509</v>
      </c>
      <c r="E11" s="38">
        <v>5121</v>
      </c>
      <c r="F11" s="38">
        <v>2955</v>
      </c>
      <c r="G11" s="38">
        <f t="shared" si="0"/>
        <v>11023</v>
      </c>
    </row>
    <row r="12" spans="1:7" x14ac:dyDescent="0.3">
      <c r="A12" s="90" t="s">
        <v>357</v>
      </c>
      <c r="B12" s="38">
        <v>26</v>
      </c>
      <c r="C12" s="38">
        <v>29</v>
      </c>
      <c r="D12" s="38">
        <v>111</v>
      </c>
      <c r="E12" s="38">
        <v>493</v>
      </c>
      <c r="F12" s="38">
        <v>1294</v>
      </c>
      <c r="G12" s="38">
        <f t="shared" si="0"/>
        <v>1953</v>
      </c>
    </row>
    <row r="13" spans="1:7" x14ac:dyDescent="0.3">
      <c r="A13" s="90" t="s">
        <v>358</v>
      </c>
      <c r="B13" s="38">
        <v>118</v>
      </c>
      <c r="C13" s="38">
        <v>307</v>
      </c>
      <c r="D13" s="38">
        <v>1549</v>
      </c>
      <c r="E13" s="38">
        <v>3794</v>
      </c>
      <c r="F13" s="38">
        <v>3883</v>
      </c>
      <c r="G13" s="38">
        <f t="shared" si="0"/>
        <v>9651</v>
      </c>
    </row>
    <row r="14" spans="1:7" x14ac:dyDescent="0.3">
      <c r="A14" s="39" t="s">
        <v>166</v>
      </c>
      <c r="B14" s="38">
        <v>1366</v>
      </c>
      <c r="C14" s="38">
        <v>1118</v>
      </c>
      <c r="D14" s="38">
        <v>3498</v>
      </c>
      <c r="E14" s="38">
        <v>8415</v>
      </c>
      <c r="F14" s="38">
        <v>8290</v>
      </c>
      <c r="G14" s="38">
        <f t="shared" si="0"/>
        <v>22687</v>
      </c>
    </row>
    <row r="15" spans="1:7" s="35" customFormat="1" ht="13.2" x14ac:dyDescent="0.25">
      <c r="A15" s="39" t="s">
        <v>168</v>
      </c>
      <c r="B15" s="36">
        <v>23</v>
      </c>
      <c r="C15" s="38">
        <v>41</v>
      </c>
      <c r="D15" s="38">
        <v>321</v>
      </c>
      <c r="E15" s="38">
        <v>7811</v>
      </c>
      <c r="F15" s="38">
        <v>20328</v>
      </c>
      <c r="G15" s="38">
        <f t="shared" si="0"/>
        <v>28524</v>
      </c>
    </row>
    <row r="16" spans="1:7" s="35" customFormat="1" ht="13.2" x14ac:dyDescent="0.25">
      <c r="A16" s="39" t="s">
        <v>169</v>
      </c>
      <c r="B16" s="42" t="s">
        <v>58</v>
      </c>
      <c r="C16" s="42" t="s">
        <v>58</v>
      </c>
      <c r="D16" s="38">
        <v>26</v>
      </c>
      <c r="E16" s="38">
        <v>2174</v>
      </c>
      <c r="F16" s="38">
        <v>9494</v>
      </c>
      <c r="G16" s="38">
        <f>F16+E16+D16</f>
        <v>11694</v>
      </c>
    </row>
    <row r="17" spans="1:7" s="35" customFormat="1" ht="13.2" x14ac:dyDescent="0.25">
      <c r="A17" s="39"/>
      <c r="G17" s="62"/>
    </row>
    <row r="18" spans="1:7" x14ac:dyDescent="0.3">
      <c r="A18" s="40" t="s">
        <v>171</v>
      </c>
      <c r="B18" s="41">
        <v>2.6478138009879419</v>
      </c>
      <c r="C18" s="41">
        <v>5.1784991838841536</v>
      </c>
      <c r="D18" s="41">
        <v>7.9344396036462737</v>
      </c>
      <c r="E18" s="41">
        <v>21.420406338432464</v>
      </c>
      <c r="F18" s="41">
        <v>53.390206975331587</v>
      </c>
      <c r="G18" s="41">
        <v>18.706349279830629</v>
      </c>
    </row>
    <row r="19" spans="1:7" x14ac:dyDescent="0.3">
      <c r="A19" s="35" t="s">
        <v>356</v>
      </c>
      <c r="B19" s="52"/>
      <c r="C19" s="52"/>
      <c r="D19" s="52"/>
      <c r="E19" s="52"/>
      <c r="F19" s="52"/>
      <c r="G19" s="52"/>
    </row>
    <row r="20" spans="1:7" x14ac:dyDescent="0.3">
      <c r="A20" s="39" t="s">
        <v>167</v>
      </c>
      <c r="B20" s="52">
        <v>0.35160378782976337</v>
      </c>
      <c r="C20" s="52">
        <v>0.90121510581604602</v>
      </c>
      <c r="D20" s="52">
        <v>1.0231772884102228</v>
      </c>
      <c r="E20" s="52">
        <v>5.3446865585197454</v>
      </c>
      <c r="F20" s="52">
        <v>13.915306020688467</v>
      </c>
      <c r="G20" s="52">
        <v>4.420546816410047</v>
      </c>
    </row>
    <row r="21" spans="1:7" x14ac:dyDescent="0.3">
      <c r="A21" s="39" t="s">
        <v>170</v>
      </c>
      <c r="B21" s="52">
        <v>1.2942470717660002E-2</v>
      </c>
      <c r="C21" s="52">
        <v>0.59429974470222235</v>
      </c>
      <c r="D21" s="52">
        <v>1.4214572628024633</v>
      </c>
      <c r="E21" s="52">
        <v>2.6017243218801918</v>
      </c>
      <c r="F21" s="52">
        <v>2.6789842524682013</v>
      </c>
      <c r="G21" s="52">
        <v>1.7009699988580989</v>
      </c>
    </row>
    <row r="22" spans="1:7" x14ac:dyDescent="0.3">
      <c r="A22" s="90" t="s">
        <v>357</v>
      </c>
      <c r="B22" s="52">
        <v>2.8042019888263336E-2</v>
      </c>
      <c r="C22" s="52">
        <v>4.045702487409495E-2</v>
      </c>
      <c r="D22" s="52">
        <v>6.2886311746143259E-2</v>
      </c>
      <c r="E22" s="52">
        <v>0.25046867617397667</v>
      </c>
      <c r="F22" s="52">
        <v>1.1731321904209315</v>
      </c>
      <c r="G22" s="52">
        <v>0.30136935568990897</v>
      </c>
    </row>
    <row r="23" spans="1:7" x14ac:dyDescent="0.3">
      <c r="A23" s="90" t="s">
        <v>358</v>
      </c>
      <c r="B23" s="52">
        <v>0.12726762872365668</v>
      </c>
      <c r="C23" s="52">
        <v>0.42828643573610858</v>
      </c>
      <c r="D23" s="52">
        <v>0.87757564770068375</v>
      </c>
      <c r="E23" s="52">
        <v>1.9275419014281288</v>
      </c>
      <c r="F23" s="52">
        <v>3.520303164918452</v>
      </c>
      <c r="G23" s="52">
        <v>1.4892553260436825</v>
      </c>
    </row>
    <row r="24" spans="1:7" x14ac:dyDescent="0.3">
      <c r="A24" s="39" t="s">
        <v>166</v>
      </c>
      <c r="B24" s="52">
        <v>1.4732845833602968</v>
      </c>
      <c r="C24" s="52">
        <v>1.5596880623875224</v>
      </c>
      <c r="D24" s="52">
        <v>1.9817686350271091</v>
      </c>
      <c r="E24" s="52">
        <v>4.2752411967627051</v>
      </c>
      <c r="F24" s="52">
        <v>7.5156614054014845</v>
      </c>
      <c r="G24" s="52">
        <v>3.5008533397526702</v>
      </c>
    </row>
    <row r="25" spans="1:7" ht="12" customHeight="1" x14ac:dyDescent="0.3">
      <c r="A25" s="39" t="s">
        <v>168</v>
      </c>
      <c r="B25" s="52">
        <v>2.4806402208848336E-2</v>
      </c>
      <c r="C25" s="52">
        <v>5.7197862753030786E-2</v>
      </c>
      <c r="D25" s="52">
        <v>0.18186041504965753</v>
      </c>
      <c r="E25" s="52">
        <v>3.968378964695602</v>
      </c>
      <c r="F25" s="52">
        <v>18.429235832207645</v>
      </c>
      <c r="G25" s="52">
        <v>4.4015665651300377</v>
      </c>
    </row>
    <row r="26" spans="1:7" ht="12" customHeight="1" x14ac:dyDescent="0.3">
      <c r="A26" s="39" t="s">
        <v>169</v>
      </c>
      <c r="B26" s="23" t="s">
        <v>58</v>
      </c>
      <c r="C26" s="23" t="s">
        <v>58</v>
      </c>
      <c r="D26" s="52">
        <v>1.4730127075673194E-2</v>
      </c>
      <c r="E26" s="52">
        <v>1.1045008154203351</v>
      </c>
      <c r="F26" s="52">
        <v>8.6072001668132323</v>
      </c>
      <c r="G26" s="52">
        <v>1.8045126704750618</v>
      </c>
    </row>
    <row r="27" spans="1:7" ht="12" customHeight="1" x14ac:dyDescent="0.3">
      <c r="A27" s="36"/>
      <c r="B27" s="52"/>
      <c r="C27" s="52"/>
      <c r="D27" s="52"/>
      <c r="E27" s="52"/>
      <c r="F27" s="52"/>
      <c r="G27" s="52"/>
    </row>
    <row r="28" spans="1:7" x14ac:dyDescent="0.3">
      <c r="A28" s="36" t="s">
        <v>435</v>
      </c>
      <c r="G28" s="89"/>
    </row>
    <row r="29" spans="1:7" x14ac:dyDescent="0.3">
      <c r="A29" s="36" t="s">
        <v>436</v>
      </c>
      <c r="B29" s="52"/>
      <c r="C29" s="52"/>
      <c r="E29" s="52"/>
      <c r="G29" s="52"/>
    </row>
    <row r="30" spans="1:7" x14ac:dyDescent="0.3">
      <c r="A30" s="36"/>
      <c r="G30" s="89"/>
    </row>
    <row r="48" spans="3:3" x14ac:dyDescent="0.3">
      <c r="C48" s="89">
        <v>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>
      <selection activeCell="D1" sqref="D1"/>
    </sheetView>
  </sheetViews>
  <sheetFormatPr defaultColWidth="8.77734375" defaultRowHeight="14.4" x14ac:dyDescent="0.3"/>
  <cols>
    <col min="1" max="1" width="41" style="71" customWidth="1"/>
    <col min="2" max="2" width="9.77734375" style="71" bestFit="1" customWidth="1"/>
    <col min="3" max="16384" width="8.77734375" style="71"/>
  </cols>
  <sheetData>
    <row r="1" spans="1:6" ht="16.2" x14ac:dyDescent="0.3">
      <c r="A1" s="55" t="s">
        <v>488</v>
      </c>
    </row>
    <row r="2" spans="1:6" x14ac:dyDescent="0.3">
      <c r="A2" s="55" t="s">
        <v>17</v>
      </c>
      <c r="F2" s="55"/>
    </row>
    <row r="3" spans="1:6" x14ac:dyDescent="0.3">
      <c r="A3" s="226" t="s">
        <v>18</v>
      </c>
    </row>
    <row r="4" spans="1:6" x14ac:dyDescent="0.3">
      <c r="A4" s="30" t="s">
        <v>19</v>
      </c>
    </row>
    <row r="5" spans="1:6" x14ac:dyDescent="0.3">
      <c r="A5" s="94" t="s">
        <v>172</v>
      </c>
      <c r="B5" s="94">
        <v>2000</v>
      </c>
      <c r="C5" s="94">
        <v>2005</v>
      </c>
      <c r="D5" s="94">
        <v>2010</v>
      </c>
      <c r="E5" s="94">
        <v>2015</v>
      </c>
      <c r="F5" s="94">
        <v>2019</v>
      </c>
    </row>
    <row r="6" spans="1:6" x14ac:dyDescent="0.3">
      <c r="A6" s="94"/>
      <c r="B6" s="94"/>
      <c r="C6" s="94"/>
      <c r="D6" s="94"/>
      <c r="E6" s="56"/>
    </row>
    <row r="7" spans="1:6" x14ac:dyDescent="0.3">
      <c r="A7" s="94" t="s">
        <v>173</v>
      </c>
      <c r="B7" s="91">
        <v>95981</v>
      </c>
      <c r="C7" s="91">
        <v>102500</v>
      </c>
      <c r="D7" s="91">
        <v>108056</v>
      </c>
      <c r="E7" s="91">
        <v>115326</v>
      </c>
      <c r="F7" s="91">
        <v>109069</v>
      </c>
    </row>
    <row r="8" spans="1:6" x14ac:dyDescent="0.3">
      <c r="A8" s="94" t="s">
        <v>174</v>
      </c>
      <c r="B8" s="94">
        <v>17.3</v>
      </c>
      <c r="C8" s="94">
        <v>18.3</v>
      </c>
      <c r="D8" s="92">
        <f>SUM(D7*100/588549)</f>
        <v>18.359728756654075</v>
      </c>
      <c r="E8" s="95">
        <v>18.357932404553907</v>
      </c>
      <c r="F8" s="95">
        <v>16.7</v>
      </c>
    </row>
    <row r="9" spans="1:6" x14ac:dyDescent="0.3">
      <c r="A9" s="94"/>
      <c r="B9" s="94"/>
      <c r="C9" s="94"/>
      <c r="D9" s="94"/>
      <c r="E9" s="56"/>
    </row>
    <row r="10" spans="1:6" x14ac:dyDescent="0.3">
      <c r="A10" s="94" t="s">
        <v>175</v>
      </c>
      <c r="B10" s="91">
        <v>1093871</v>
      </c>
      <c r="C10" s="91">
        <v>1201495</v>
      </c>
      <c r="D10" s="91">
        <v>1268477</v>
      </c>
      <c r="E10" s="91">
        <v>1320561</v>
      </c>
      <c r="F10" s="91">
        <v>1237364</v>
      </c>
    </row>
    <row r="11" spans="1:6" x14ac:dyDescent="0.3">
      <c r="A11" s="94" t="s">
        <v>174</v>
      </c>
      <c r="B11" s="94">
        <v>21.1</v>
      </c>
      <c r="C11" s="94">
        <v>22.9</v>
      </c>
      <c r="D11" s="92">
        <f>SUM(D10*100/5375276)</f>
        <v>23.598360344659511</v>
      </c>
      <c r="E11" s="95">
        <v>24.065734965123152</v>
      </c>
      <c r="F11" s="95">
        <v>22.4</v>
      </c>
    </row>
    <row r="12" spans="1:6" x14ac:dyDescent="0.3">
      <c r="A12" s="56"/>
      <c r="B12" s="56"/>
      <c r="C12" s="56"/>
      <c r="D12" s="56"/>
      <c r="E12" s="56"/>
    </row>
    <row r="13" spans="1:6" x14ac:dyDescent="0.3">
      <c r="A13" s="227" t="s">
        <v>455</v>
      </c>
      <c r="B13" s="56"/>
      <c r="C13" s="56"/>
      <c r="D13" s="56"/>
      <c r="E13" s="56"/>
    </row>
    <row r="14" spans="1:6" x14ac:dyDescent="0.3">
      <c r="A14" s="76" t="s">
        <v>440</v>
      </c>
      <c r="B14" s="77"/>
      <c r="C14" s="77"/>
      <c r="D14" s="56"/>
      <c r="E14" s="56"/>
    </row>
    <row r="15" spans="1:6" x14ac:dyDescent="0.3">
      <c r="A15" s="228" t="s">
        <v>441</v>
      </c>
    </row>
    <row r="16" spans="1:6" x14ac:dyDescent="0.3">
      <c r="A16" s="228" t="s">
        <v>442</v>
      </c>
    </row>
    <row r="17" spans="1:3" x14ac:dyDescent="0.3">
      <c r="A17" s="56"/>
      <c r="B17" s="56"/>
      <c r="C17" s="56"/>
    </row>
    <row r="18" spans="1:3" x14ac:dyDescent="0.3">
      <c r="A18" s="76"/>
      <c r="B18" s="77"/>
      <c r="C18" s="7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93"/>
  <sheetViews>
    <sheetView workbookViewId="0">
      <selection activeCell="F1" sqref="F1"/>
    </sheetView>
  </sheetViews>
  <sheetFormatPr defaultColWidth="8.77734375" defaultRowHeight="13.2" x14ac:dyDescent="0.25"/>
  <cols>
    <col min="1" max="1" width="24.21875" style="20" customWidth="1"/>
    <col min="2" max="2" width="10.21875" style="20" customWidth="1"/>
    <col min="3" max="3" width="8.77734375" style="20"/>
    <col min="4" max="4" width="9.21875" style="20" bestFit="1" customWidth="1"/>
    <col min="5" max="5" width="14.21875" style="20" bestFit="1" customWidth="1"/>
    <col min="6" max="6" width="13.77734375" style="20" bestFit="1" customWidth="1"/>
    <col min="7" max="7" width="9.21875" style="20" customWidth="1"/>
    <col min="8" max="8" width="9.77734375" style="20" customWidth="1"/>
    <col min="9" max="9" width="18.77734375" style="20" bestFit="1" customWidth="1"/>
    <col min="10" max="15" width="8.77734375" style="20"/>
    <col min="16" max="16" width="24.21875" style="20" bestFit="1" customWidth="1"/>
    <col min="17" max="16384" width="8.77734375" style="20"/>
  </cols>
  <sheetData>
    <row r="1" spans="1:22" x14ac:dyDescent="0.25">
      <c r="A1" s="43" t="s">
        <v>461</v>
      </c>
    </row>
    <row r="2" spans="1:22" ht="12.75" customHeight="1" x14ac:dyDescent="0.25">
      <c r="A2" s="43" t="s">
        <v>176</v>
      </c>
      <c r="B2" s="43"/>
    </row>
    <row r="3" spans="1:22" x14ac:dyDescent="0.25">
      <c r="A3" s="44" t="s">
        <v>20</v>
      </c>
    </row>
    <row r="4" spans="1:22" ht="12.75" customHeight="1" x14ac:dyDescent="0.25">
      <c r="A4" s="45" t="s">
        <v>40</v>
      </c>
    </row>
    <row r="5" spans="1:22" x14ac:dyDescent="0.25">
      <c r="L5" s="45"/>
      <c r="M5" s="45"/>
      <c r="N5" s="43"/>
      <c r="O5" s="45"/>
      <c r="P5" s="45"/>
      <c r="Q5" s="45"/>
      <c r="R5" s="45"/>
      <c r="S5" s="45"/>
      <c r="T5" s="45"/>
      <c r="U5" s="45"/>
      <c r="V5" s="45"/>
    </row>
    <row r="6" spans="1:22" x14ac:dyDescent="0.25">
      <c r="B6" s="96" t="s">
        <v>177</v>
      </c>
      <c r="C6" s="96"/>
      <c r="D6" s="96"/>
      <c r="E6" s="96"/>
      <c r="F6" s="96"/>
      <c r="G6" s="96"/>
      <c r="H6" s="96"/>
      <c r="I6" s="96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x14ac:dyDescent="0.25">
      <c r="B7" s="20" t="s">
        <v>164</v>
      </c>
      <c r="C7" s="20" t="s">
        <v>178</v>
      </c>
      <c r="L7" s="43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s="45" customFormat="1" x14ac:dyDescent="0.25">
      <c r="A8" s="43"/>
      <c r="B8" s="45" t="s">
        <v>179</v>
      </c>
      <c r="C8" s="45" t="s">
        <v>167</v>
      </c>
      <c r="D8" s="45" t="s">
        <v>180</v>
      </c>
      <c r="E8" s="45" t="s">
        <v>181</v>
      </c>
      <c r="F8" s="45" t="s">
        <v>182</v>
      </c>
      <c r="G8" s="45" t="s">
        <v>183</v>
      </c>
      <c r="H8" s="45" t="s">
        <v>184</v>
      </c>
      <c r="I8" s="45" t="s">
        <v>185</v>
      </c>
    </row>
    <row r="9" spans="1:22" x14ac:dyDescent="0.25">
      <c r="A9" s="46"/>
      <c r="B9" s="31"/>
      <c r="C9" s="31"/>
      <c r="D9" s="31" t="s">
        <v>186</v>
      </c>
      <c r="E9" s="31" t="s">
        <v>187</v>
      </c>
      <c r="F9" s="47" t="s">
        <v>188</v>
      </c>
      <c r="G9" s="31"/>
      <c r="H9" s="31" t="s">
        <v>189</v>
      </c>
      <c r="I9" s="31" t="s">
        <v>190</v>
      </c>
      <c r="L9" s="45"/>
      <c r="U9" s="45"/>
      <c r="V9" s="45"/>
    </row>
    <row r="10" spans="1:22" s="45" customFormat="1" x14ac:dyDescent="0.25">
      <c r="A10" s="43"/>
      <c r="E10" s="45" t="s">
        <v>191</v>
      </c>
      <c r="H10" s="45" t="s">
        <v>192</v>
      </c>
      <c r="I10" s="47" t="s">
        <v>193</v>
      </c>
    </row>
    <row r="11" spans="1:22" s="29" customFormat="1" x14ac:dyDescent="0.25">
      <c r="A11" s="46" t="s">
        <v>173</v>
      </c>
      <c r="B11" s="97">
        <v>80.099999999999994</v>
      </c>
      <c r="C11" s="97">
        <v>83.6</v>
      </c>
      <c r="D11" s="97">
        <v>100.5</v>
      </c>
      <c r="E11" s="97">
        <v>74.2</v>
      </c>
      <c r="F11" s="97">
        <v>77.400000000000006</v>
      </c>
      <c r="G11" s="97">
        <v>77.900000000000006</v>
      </c>
      <c r="H11" s="97">
        <v>72.8</v>
      </c>
      <c r="I11" s="97">
        <v>74.599999999999994</v>
      </c>
      <c r="L11" s="43"/>
      <c r="U11" s="43"/>
      <c r="V11" s="43"/>
    </row>
    <row r="12" spans="1:22" ht="14.4" x14ac:dyDescent="0.3">
      <c r="A12" s="31" t="s">
        <v>194</v>
      </c>
      <c r="B12" s="122">
        <v>76.900000000000006</v>
      </c>
      <c r="C12" s="99">
        <v>87.2</v>
      </c>
      <c r="D12" s="99">
        <v>74.7</v>
      </c>
      <c r="E12" s="99">
        <v>65.7</v>
      </c>
      <c r="F12" s="99">
        <v>80.599999999999994</v>
      </c>
      <c r="G12" s="99">
        <v>77.2</v>
      </c>
      <c r="H12" s="99">
        <v>72.7</v>
      </c>
      <c r="I12" s="99">
        <v>80.400000000000006</v>
      </c>
      <c r="L12" s="45"/>
      <c r="U12" s="45"/>
      <c r="V12" s="45"/>
    </row>
    <row r="13" spans="1:22" ht="14.4" x14ac:dyDescent="0.3">
      <c r="A13" s="31" t="s">
        <v>195</v>
      </c>
      <c r="B13" s="122">
        <v>89.9</v>
      </c>
      <c r="C13" s="99">
        <v>106.3</v>
      </c>
      <c r="D13" s="99">
        <v>83.4</v>
      </c>
      <c r="E13" s="99">
        <v>81.5</v>
      </c>
      <c r="F13" s="99">
        <v>88.6</v>
      </c>
      <c r="G13" s="99">
        <v>88.2</v>
      </c>
      <c r="H13" s="99">
        <v>97</v>
      </c>
      <c r="I13" s="99">
        <v>84.2</v>
      </c>
      <c r="L13" s="45"/>
      <c r="U13" s="45"/>
      <c r="V13" s="45"/>
    </row>
    <row r="14" spans="1:22" ht="14.4" x14ac:dyDescent="0.3">
      <c r="A14" s="31" t="s">
        <v>196</v>
      </c>
      <c r="B14" s="122">
        <v>62.8</v>
      </c>
      <c r="C14" s="99">
        <v>59.2</v>
      </c>
      <c r="D14" s="99">
        <v>57</v>
      </c>
      <c r="E14" s="99">
        <v>62.3</v>
      </c>
      <c r="F14" s="99">
        <v>72.2</v>
      </c>
      <c r="G14" s="99">
        <v>67.2</v>
      </c>
      <c r="H14" s="99">
        <v>55.1</v>
      </c>
      <c r="I14" s="99">
        <v>66.599999999999994</v>
      </c>
      <c r="J14" s="99"/>
      <c r="L14" s="45"/>
      <c r="U14" s="45"/>
      <c r="V14" s="45"/>
    </row>
    <row r="15" spans="1:22" x14ac:dyDescent="0.25">
      <c r="A15" s="31"/>
      <c r="B15" s="100"/>
      <c r="C15" s="100"/>
      <c r="D15" s="100"/>
      <c r="E15" s="100"/>
      <c r="F15" s="100"/>
      <c r="G15" s="100"/>
      <c r="H15" s="100"/>
      <c r="I15" s="100"/>
      <c r="L15" s="45"/>
      <c r="U15" s="45"/>
      <c r="V15" s="45"/>
    </row>
    <row r="16" spans="1:22" ht="14.4" x14ac:dyDescent="0.3">
      <c r="A16" s="31" t="s">
        <v>197</v>
      </c>
      <c r="B16" s="122">
        <v>100</v>
      </c>
      <c r="C16" s="99">
        <v>104.7</v>
      </c>
      <c r="D16" s="99">
        <v>102.3</v>
      </c>
      <c r="E16" s="99">
        <v>93.6</v>
      </c>
      <c r="F16" s="99">
        <v>88.1</v>
      </c>
      <c r="G16" s="99">
        <v>117.4</v>
      </c>
      <c r="H16" s="99">
        <v>92.5</v>
      </c>
      <c r="I16" s="99">
        <v>101.6</v>
      </c>
      <c r="L16" s="45"/>
      <c r="U16" s="45"/>
      <c r="V16" s="45"/>
    </row>
    <row r="17" spans="1:22" ht="14.4" x14ac:dyDescent="0.3">
      <c r="A17" s="31" t="s">
        <v>198</v>
      </c>
      <c r="B17" s="122">
        <v>98.6</v>
      </c>
      <c r="C17" s="99">
        <v>102.1</v>
      </c>
      <c r="D17" s="99">
        <v>100.4</v>
      </c>
      <c r="E17" s="99">
        <v>113.2</v>
      </c>
      <c r="F17" s="99">
        <v>90.4</v>
      </c>
      <c r="G17" s="99">
        <v>106.5</v>
      </c>
      <c r="H17" s="99">
        <v>92.3</v>
      </c>
      <c r="I17" s="99">
        <v>85.3</v>
      </c>
      <c r="L17" s="45"/>
      <c r="U17" s="45"/>
      <c r="V17" s="45"/>
    </row>
    <row r="18" spans="1:22" ht="14.4" x14ac:dyDescent="0.3">
      <c r="A18" s="31" t="s">
        <v>199</v>
      </c>
      <c r="B18" s="122">
        <v>93.2</v>
      </c>
      <c r="C18" s="99">
        <v>107.1</v>
      </c>
      <c r="D18" s="99">
        <v>94.5</v>
      </c>
      <c r="E18" s="99">
        <v>80.2</v>
      </c>
      <c r="F18" s="99">
        <v>84.6</v>
      </c>
      <c r="G18" s="99">
        <v>98.2</v>
      </c>
      <c r="H18" s="99">
        <v>101.5</v>
      </c>
      <c r="I18" s="99">
        <v>86.2</v>
      </c>
      <c r="L18" s="45"/>
      <c r="U18" s="45"/>
      <c r="V18" s="45"/>
    </row>
    <row r="19" spans="1:22" ht="14.4" x14ac:dyDescent="0.3">
      <c r="A19" s="31" t="s">
        <v>200</v>
      </c>
      <c r="B19" s="122">
        <v>83.2</v>
      </c>
      <c r="C19" s="99">
        <v>95.4</v>
      </c>
      <c r="D19" s="99">
        <v>73.099999999999994</v>
      </c>
      <c r="E19" s="99">
        <v>75.5</v>
      </c>
      <c r="F19" s="99">
        <v>87</v>
      </c>
      <c r="G19" s="99">
        <v>84.1</v>
      </c>
      <c r="H19" s="99">
        <v>83.5</v>
      </c>
      <c r="I19" s="99">
        <v>83.7</v>
      </c>
      <c r="L19" s="45"/>
      <c r="U19" s="45"/>
      <c r="V19" s="45"/>
    </row>
    <row r="20" spans="1:22" ht="14.4" x14ac:dyDescent="0.3">
      <c r="A20" s="31" t="s">
        <v>201</v>
      </c>
      <c r="B20" s="122">
        <v>102.5</v>
      </c>
      <c r="C20" s="99">
        <v>108.5</v>
      </c>
      <c r="D20" s="99">
        <v>80.7</v>
      </c>
      <c r="E20" s="99">
        <v>115.9</v>
      </c>
      <c r="F20" s="99">
        <v>98.3</v>
      </c>
      <c r="G20" s="99">
        <v>113.1</v>
      </c>
      <c r="H20" s="99">
        <v>104.7</v>
      </c>
      <c r="I20" s="99">
        <v>96</v>
      </c>
      <c r="L20" s="45"/>
      <c r="U20" s="45"/>
      <c r="V20" s="45"/>
    </row>
    <row r="21" spans="1:22" ht="14.4" x14ac:dyDescent="0.3">
      <c r="A21" s="31" t="s">
        <v>202</v>
      </c>
      <c r="B21" s="122">
        <v>94.3</v>
      </c>
      <c r="C21" s="99">
        <v>110</v>
      </c>
      <c r="D21" s="99">
        <v>71.400000000000006</v>
      </c>
      <c r="E21" s="99">
        <v>86.2</v>
      </c>
      <c r="F21" s="99">
        <v>91.6</v>
      </c>
      <c r="G21" s="99">
        <v>109.7</v>
      </c>
      <c r="H21" s="99">
        <v>98.6</v>
      </c>
      <c r="I21" s="99">
        <v>92.5</v>
      </c>
      <c r="L21" s="45"/>
      <c r="U21" s="45"/>
      <c r="V21" s="45"/>
    </row>
    <row r="22" spans="1:22" ht="14.4" x14ac:dyDescent="0.3">
      <c r="A22" s="31" t="s">
        <v>203</v>
      </c>
      <c r="B22" s="122">
        <v>85.7</v>
      </c>
      <c r="C22" s="99">
        <v>103.4</v>
      </c>
      <c r="D22" s="99">
        <v>59.5</v>
      </c>
      <c r="E22" s="99">
        <v>50.8</v>
      </c>
      <c r="F22" s="99">
        <v>93.2</v>
      </c>
      <c r="G22" s="99">
        <v>105.5</v>
      </c>
      <c r="H22" s="99">
        <v>101.3</v>
      </c>
      <c r="I22" s="99">
        <v>86</v>
      </c>
      <c r="L22" s="45"/>
      <c r="U22" s="45"/>
      <c r="V22" s="45"/>
    </row>
    <row r="23" spans="1:22" ht="14.4" x14ac:dyDescent="0.3">
      <c r="A23" s="31" t="s">
        <v>204</v>
      </c>
      <c r="B23" s="122">
        <v>78.5</v>
      </c>
      <c r="C23" s="99">
        <v>88.7</v>
      </c>
      <c r="D23" s="99">
        <v>53.9</v>
      </c>
      <c r="E23" s="99">
        <v>69.3</v>
      </c>
      <c r="F23" s="99">
        <v>92.3</v>
      </c>
      <c r="G23" s="99">
        <v>90.8</v>
      </c>
      <c r="H23" s="99">
        <v>76.900000000000006</v>
      </c>
      <c r="I23" s="99">
        <v>77.099999999999994</v>
      </c>
      <c r="N23" s="31"/>
    </row>
    <row r="24" spans="1:22" ht="14.4" x14ac:dyDescent="0.3">
      <c r="A24" s="31" t="s">
        <v>205</v>
      </c>
      <c r="B24" s="122">
        <v>96.2</v>
      </c>
      <c r="C24" s="99">
        <v>121.8</v>
      </c>
      <c r="D24" s="99">
        <v>71.8</v>
      </c>
      <c r="E24" s="99">
        <v>90.6</v>
      </c>
      <c r="F24" s="99">
        <v>93.5</v>
      </c>
      <c r="G24" s="99">
        <v>103.1</v>
      </c>
      <c r="H24" s="99">
        <v>95.3</v>
      </c>
      <c r="I24" s="99">
        <v>97.2</v>
      </c>
      <c r="N24" s="31"/>
    </row>
    <row r="25" spans="1:22" ht="14.4" x14ac:dyDescent="0.3">
      <c r="A25" s="31" t="s">
        <v>206</v>
      </c>
      <c r="B25" s="122">
        <v>94.2</v>
      </c>
      <c r="C25" s="99">
        <v>106.5</v>
      </c>
      <c r="D25" s="99">
        <v>68.2</v>
      </c>
      <c r="E25" s="99">
        <v>86.4</v>
      </c>
      <c r="F25" s="99">
        <v>118.2</v>
      </c>
      <c r="G25" s="99">
        <v>99.3</v>
      </c>
      <c r="H25" s="99">
        <v>89.6</v>
      </c>
      <c r="I25" s="99">
        <v>91.1</v>
      </c>
      <c r="N25" s="31"/>
    </row>
    <row r="26" spans="1:22" x14ac:dyDescent="0.25">
      <c r="A26" s="31"/>
      <c r="B26" s="98"/>
      <c r="C26" s="98"/>
      <c r="D26" s="98"/>
      <c r="E26" s="98"/>
      <c r="F26" s="98"/>
      <c r="G26" s="98"/>
      <c r="H26" s="98"/>
      <c r="I26" s="98"/>
      <c r="N26" s="31"/>
    </row>
    <row r="27" spans="1:22" x14ac:dyDescent="0.25">
      <c r="A27" s="45" t="s">
        <v>438</v>
      </c>
      <c r="N27" s="31"/>
    </row>
    <row r="28" spans="1:22" x14ac:dyDescent="0.25">
      <c r="A28" s="45" t="s">
        <v>436</v>
      </c>
      <c r="N28" s="31"/>
    </row>
    <row r="29" spans="1:22" ht="12.75" customHeight="1" x14ac:dyDescent="0.25">
      <c r="A29" s="45"/>
      <c r="N29" s="31"/>
    </row>
    <row r="30" spans="1:22" ht="12.75" customHeight="1" x14ac:dyDescent="0.25">
      <c r="A30" s="45"/>
      <c r="M30" s="31"/>
    </row>
    <row r="31" spans="1:22" ht="12.75" customHeight="1" x14ac:dyDescent="0.25">
      <c r="A31" s="43"/>
      <c r="M31" s="31"/>
    </row>
    <row r="32" spans="1:22" x14ac:dyDescent="0.25">
      <c r="A32" s="43"/>
      <c r="B32" s="43"/>
      <c r="C32" s="43"/>
      <c r="D32" s="43"/>
      <c r="E32" s="43"/>
      <c r="F32" s="43"/>
      <c r="G32" s="43"/>
      <c r="H32" s="43"/>
      <c r="I32" s="45"/>
      <c r="J32" s="45"/>
      <c r="K32" s="45"/>
      <c r="L32" s="45"/>
      <c r="M32" s="45"/>
    </row>
    <row r="33" spans="1:15" x14ac:dyDescent="0.25">
      <c r="A33" s="43"/>
      <c r="B33" s="43"/>
      <c r="C33" s="43"/>
      <c r="D33" s="43"/>
      <c r="E33" s="43"/>
      <c r="F33" s="43"/>
      <c r="G33" s="43"/>
      <c r="H33" s="43"/>
      <c r="I33" s="45"/>
      <c r="J33" s="45"/>
      <c r="K33" s="45"/>
      <c r="L33" s="45"/>
      <c r="M33" s="45"/>
    </row>
    <row r="34" spans="1:15" x14ac:dyDescent="0.25">
      <c r="A34" s="43"/>
      <c r="B34" s="43"/>
      <c r="C34" s="43"/>
      <c r="D34" s="43"/>
      <c r="E34" s="43"/>
      <c r="F34" s="43"/>
      <c r="G34" s="43"/>
      <c r="H34" s="43"/>
      <c r="I34" s="45"/>
      <c r="J34" s="45"/>
      <c r="K34" s="45"/>
      <c r="L34" s="45"/>
      <c r="M34" s="45"/>
    </row>
    <row r="35" spans="1:15" x14ac:dyDescent="0.25">
      <c r="A35" s="43"/>
      <c r="B35" s="43"/>
      <c r="C35" s="43"/>
      <c r="D35" s="43"/>
      <c r="E35" s="43"/>
      <c r="F35" s="43"/>
      <c r="G35" s="43"/>
      <c r="H35" s="43"/>
      <c r="I35" s="45"/>
      <c r="J35" s="45"/>
      <c r="K35" s="45"/>
      <c r="L35" s="45"/>
      <c r="M35" s="45"/>
    </row>
    <row r="36" spans="1:15" x14ac:dyDescent="0.25">
      <c r="A36" s="43"/>
      <c r="B36" s="43"/>
      <c r="C36" s="43"/>
      <c r="D36" s="43"/>
      <c r="E36" s="43"/>
      <c r="F36" s="43"/>
      <c r="G36" s="43"/>
      <c r="H36" s="43"/>
      <c r="I36" s="45"/>
      <c r="J36" s="45"/>
      <c r="K36" s="45"/>
      <c r="L36" s="45"/>
      <c r="M36" s="45"/>
    </row>
    <row r="37" spans="1:15" x14ac:dyDescent="0.25">
      <c r="A37" s="43"/>
      <c r="B37" s="43"/>
      <c r="C37" s="43"/>
      <c r="D37" s="43"/>
      <c r="E37" s="43"/>
      <c r="F37" s="43"/>
      <c r="G37" s="43"/>
      <c r="H37" s="43"/>
      <c r="I37" s="45"/>
      <c r="J37" s="45"/>
      <c r="K37" s="45"/>
      <c r="L37" s="45"/>
      <c r="M37" s="45"/>
    </row>
    <row r="38" spans="1:15" x14ac:dyDescent="0.25">
      <c r="A38" s="45"/>
      <c r="B38" s="43"/>
      <c r="C38" s="43"/>
      <c r="D38" s="43"/>
      <c r="E38" s="43"/>
      <c r="F38" s="43"/>
      <c r="G38" s="43"/>
      <c r="H38" s="43"/>
      <c r="I38" s="45"/>
      <c r="J38" s="45"/>
      <c r="K38" s="45"/>
      <c r="L38" s="45"/>
      <c r="M38" s="45"/>
    </row>
    <row r="39" spans="1:15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5" x14ac:dyDescent="0.25">
      <c r="A40" s="45"/>
      <c r="B40" s="43"/>
      <c r="C40" s="43"/>
      <c r="D40" s="43"/>
      <c r="E40" s="43"/>
      <c r="F40" s="43"/>
      <c r="G40" s="43"/>
      <c r="H40" s="43"/>
      <c r="I40" s="45"/>
      <c r="J40" s="45"/>
      <c r="K40" s="45"/>
      <c r="L40" s="45"/>
      <c r="M40" s="45"/>
    </row>
    <row r="41" spans="1:15" x14ac:dyDescent="0.25">
      <c r="A41" s="45"/>
      <c r="B41" s="45"/>
      <c r="C41" s="45"/>
      <c r="D41" s="45"/>
      <c r="E41" s="45"/>
      <c r="F41" s="45"/>
      <c r="G41" s="45"/>
      <c r="H41" s="45"/>
      <c r="J41" s="45"/>
      <c r="K41" s="45"/>
      <c r="L41" s="45"/>
      <c r="M41" s="45"/>
      <c r="N41" s="45"/>
    </row>
    <row r="42" spans="1:15" x14ac:dyDescent="0.25">
      <c r="A42" s="43"/>
      <c r="B42" s="101"/>
      <c r="C42" s="101"/>
      <c r="D42" s="101"/>
      <c r="E42" s="101"/>
      <c r="F42" s="101"/>
      <c r="G42" s="101"/>
      <c r="H42" s="101"/>
      <c r="J42" s="45"/>
      <c r="K42" s="45"/>
      <c r="L42" s="45"/>
      <c r="M42" s="45"/>
      <c r="N42" s="45"/>
    </row>
    <row r="43" spans="1:15" x14ac:dyDescent="0.25">
      <c r="A43" s="45"/>
      <c r="J43" s="45"/>
      <c r="K43" s="45"/>
      <c r="L43" s="45"/>
      <c r="M43" s="45"/>
      <c r="N43" s="45"/>
    </row>
    <row r="44" spans="1:15" x14ac:dyDescent="0.25">
      <c r="A44" s="45"/>
      <c r="J44" s="45"/>
      <c r="K44" s="45"/>
      <c r="L44" s="45"/>
      <c r="M44" s="45"/>
      <c r="N44" s="45"/>
    </row>
    <row r="45" spans="1:15" x14ac:dyDescent="0.25">
      <c r="A45" s="45"/>
      <c r="J45" s="45"/>
      <c r="K45" s="45"/>
      <c r="L45" s="45"/>
      <c r="M45" s="45"/>
      <c r="N45" s="45"/>
    </row>
    <row r="46" spans="1:15" x14ac:dyDescent="0.25">
      <c r="A46" s="45"/>
      <c r="K46" s="45"/>
      <c r="L46" s="45"/>
      <c r="M46" s="45"/>
      <c r="N46" s="45"/>
      <c r="O46" s="45"/>
    </row>
    <row r="47" spans="1:15" x14ac:dyDescent="0.25">
      <c r="A47" s="45"/>
      <c r="K47" s="45"/>
      <c r="L47" s="45"/>
      <c r="M47" s="45"/>
      <c r="N47" s="45"/>
      <c r="O47" s="45"/>
    </row>
    <row r="48" spans="1:15" x14ac:dyDescent="0.25">
      <c r="A48" s="45"/>
      <c r="K48" s="45"/>
      <c r="L48" s="45"/>
      <c r="M48" s="45"/>
      <c r="N48" s="45"/>
      <c r="O48" s="45"/>
    </row>
    <row r="49" spans="1:15" x14ac:dyDescent="0.25">
      <c r="A49" s="45"/>
      <c r="K49" s="45"/>
      <c r="L49" s="45"/>
      <c r="M49" s="45"/>
      <c r="N49" s="45"/>
      <c r="O49" s="45"/>
    </row>
    <row r="50" spans="1:15" x14ac:dyDescent="0.25">
      <c r="A50" s="45"/>
      <c r="K50" s="45"/>
      <c r="L50" s="45"/>
      <c r="M50" s="45"/>
      <c r="N50" s="45"/>
      <c r="O50" s="45"/>
    </row>
    <row r="51" spans="1:15" x14ac:dyDescent="0.25">
      <c r="A51" s="45"/>
      <c r="K51" s="45"/>
      <c r="L51" s="45"/>
      <c r="M51" s="45"/>
      <c r="N51" s="45"/>
      <c r="O51" s="45"/>
    </row>
    <row r="52" spans="1:15" x14ac:dyDescent="0.25">
      <c r="A52" s="45"/>
      <c r="K52" s="45"/>
      <c r="L52" s="45"/>
      <c r="M52" s="45"/>
      <c r="N52" s="45"/>
      <c r="O52" s="45"/>
    </row>
    <row r="53" spans="1:15" x14ac:dyDescent="0.25">
      <c r="A53" s="45"/>
      <c r="K53" s="45"/>
      <c r="L53" s="45"/>
      <c r="M53" s="45"/>
      <c r="N53" s="45"/>
      <c r="O53" s="45"/>
    </row>
    <row r="54" spans="1:15" x14ac:dyDescent="0.25">
      <c r="A54" s="45"/>
      <c r="K54" s="45"/>
      <c r="L54" s="45"/>
      <c r="M54" s="45"/>
      <c r="N54" s="45"/>
      <c r="O54" s="45"/>
    </row>
    <row r="55" spans="1:15" x14ac:dyDescent="0.25">
      <c r="A55" s="45"/>
      <c r="K55" s="45"/>
      <c r="L55" s="45"/>
      <c r="M55" s="45"/>
      <c r="N55" s="45"/>
      <c r="O55" s="45"/>
    </row>
    <row r="56" spans="1:15" x14ac:dyDescent="0.25">
      <c r="A56" s="45"/>
      <c r="K56" s="45"/>
      <c r="L56" s="45"/>
      <c r="M56" s="45"/>
      <c r="N56" s="45"/>
      <c r="O56" s="45"/>
    </row>
    <row r="57" spans="1:15" x14ac:dyDescent="0.25">
      <c r="A57" s="45"/>
      <c r="K57" s="45"/>
      <c r="L57" s="45"/>
      <c r="M57" s="45"/>
      <c r="N57" s="45"/>
      <c r="O57" s="45"/>
    </row>
    <row r="58" spans="1:15" x14ac:dyDescent="0.25">
      <c r="A58" s="45"/>
      <c r="K58" s="45"/>
      <c r="L58" s="45"/>
      <c r="M58" s="45"/>
      <c r="N58" s="45"/>
    </row>
    <row r="59" spans="1:15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</row>
    <row r="60" spans="1:15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</row>
    <row r="61" spans="1:15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</row>
    <row r="62" spans="1:15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</row>
    <row r="63" spans="1:15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</row>
    <row r="64" spans="1:15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</row>
    <row r="65" spans="1:14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</row>
    <row r="67" spans="1:14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</row>
    <row r="69" spans="1:14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1:14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</row>
    <row r="71" spans="1:14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</row>
    <row r="72" spans="1:14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</row>
    <row r="74" spans="1:14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1:14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</row>
    <row r="76" spans="1:14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</row>
    <row r="77" spans="1:14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</row>
    <row r="78" spans="1:14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</row>
    <row r="79" spans="1:14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</row>
    <row r="80" spans="1:14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</row>
    <row r="81" spans="1:14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</row>
    <row r="82" spans="1:14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</row>
    <row r="83" spans="1:14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</row>
    <row r="84" spans="1:14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</row>
    <row r="85" spans="1:14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</row>
    <row r="86" spans="1:14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  <row r="87" spans="1:14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</row>
    <row r="88" spans="1:14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</row>
    <row r="89" spans="1:14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</row>
    <row r="90" spans="1:14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</row>
    <row r="91" spans="1:14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</row>
    <row r="92" spans="1:14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</row>
    <row r="93" spans="1:14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</row>
    <row r="94" spans="1:14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</row>
    <row r="95" spans="1:14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</row>
    <row r="96" spans="1:14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</row>
    <row r="97" spans="1:14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</row>
    <row r="98" spans="1:14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</row>
    <row r="99" spans="1:14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</row>
    <row r="100" spans="1:14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</row>
    <row r="101" spans="1:14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</row>
    <row r="104" spans="1:14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</row>
    <row r="107" spans="1:14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</row>
    <row r="108" spans="1:14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</row>
    <row r="109" spans="1:14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</row>
    <row r="111" spans="1:14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</row>
    <row r="112" spans="1:14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</row>
    <row r="113" spans="1:14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</row>
    <row r="114" spans="1:14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4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</row>
    <row r="116" spans="1:14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</row>
    <row r="117" spans="1:14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</row>
    <row r="118" spans="1:14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</row>
    <row r="119" spans="1:14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</row>
    <row r="120" spans="1:14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</row>
    <row r="121" spans="1:14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</row>
    <row r="122" spans="1:14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</row>
    <row r="123" spans="1:14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</row>
    <row r="124" spans="1:14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</row>
    <row r="125" spans="1:14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</row>
    <row r="126" spans="1:14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</row>
    <row r="127" spans="1:14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</row>
    <row r="128" spans="1:14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</row>
    <row r="129" spans="1:14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</row>
    <row r="130" spans="1:14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1" spans="1:14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</row>
    <row r="132" spans="1:14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</row>
    <row r="133" spans="1:14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</row>
    <row r="134" spans="1:14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</row>
    <row r="135" spans="1:14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</row>
    <row r="136" spans="1:14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</row>
    <row r="137" spans="1:14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</row>
    <row r="138" spans="1:14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</row>
    <row r="139" spans="1:14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</row>
    <row r="140" spans="1:14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</row>
    <row r="141" spans="1:14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</row>
    <row r="142" spans="1:14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</row>
    <row r="144" spans="1:14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</row>
    <row r="145" spans="1:14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</row>
    <row r="146" spans="1:14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</row>
    <row r="147" spans="1:14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</row>
    <row r="148" spans="1:14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</row>
    <row r="149" spans="1:14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</row>
    <row r="150" spans="1:14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</row>
    <row r="151" spans="1:14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</row>
    <row r="152" spans="1:14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</row>
    <row r="153" spans="1:14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</row>
    <row r="154" spans="1:14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</row>
    <row r="155" spans="1:14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</row>
    <row r="156" spans="1:14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</row>
    <row r="157" spans="1:14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</row>
    <row r="158" spans="1:14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</row>
    <row r="159" spans="1:14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</row>
    <row r="160" spans="1:14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</row>
    <row r="161" spans="1:14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</row>
    <row r="162" spans="1:14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</row>
    <row r="163" spans="1:14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</row>
    <row r="164" spans="1:14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</row>
    <row r="165" spans="1:14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</row>
    <row r="166" spans="1:14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</row>
    <row r="168" spans="1:14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</row>
    <row r="169" spans="1:14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</row>
    <row r="170" spans="1:14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</row>
    <row r="171" spans="1:14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</row>
    <row r="172" spans="1:14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</row>
    <row r="173" spans="1:14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</row>
    <row r="174" spans="1:14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</row>
    <row r="175" spans="1:14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</row>
    <row r="176" spans="1:14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</row>
    <row r="177" spans="1:14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</row>
    <row r="178" spans="1:14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</row>
    <row r="180" spans="1:14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</row>
    <row r="181" spans="1:14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</row>
    <row r="182" spans="1:14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</row>
    <row r="183" spans="1:14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</row>
    <row r="184" spans="1:14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</row>
    <row r="185" spans="1:14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</row>
    <row r="186" spans="1:14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</row>
    <row r="187" spans="1:14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</row>
    <row r="188" spans="1:14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</row>
    <row r="189" spans="1:14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</row>
    <row r="190" spans="1:14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</row>
    <row r="191" spans="1:14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</row>
    <row r="192" spans="1:14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</row>
    <row r="193" spans="1:14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9"/>
  <sheetViews>
    <sheetView workbookViewId="0">
      <selection activeCell="D1" sqref="D1"/>
    </sheetView>
  </sheetViews>
  <sheetFormatPr defaultColWidth="9.21875" defaultRowHeight="13.2" x14ac:dyDescent="0.25"/>
  <cols>
    <col min="1" max="1" width="47.44140625" style="2" customWidth="1"/>
    <col min="2" max="2" width="11.21875" style="20" bestFit="1" customWidth="1"/>
    <col min="3" max="4" width="9.77734375" style="20" bestFit="1" customWidth="1"/>
    <col min="5" max="6" width="10.21875" style="20" bestFit="1" customWidth="1"/>
    <col min="7" max="16384" width="9.21875" style="20"/>
  </cols>
  <sheetData>
    <row r="1" spans="1:7" ht="12.75" customHeight="1" x14ac:dyDescent="0.25">
      <c r="A1" s="251" t="s">
        <v>207</v>
      </c>
      <c r="B1" s="251"/>
      <c r="C1" s="251"/>
    </row>
    <row r="2" spans="1:7" ht="12.75" customHeight="1" x14ac:dyDescent="0.25">
      <c r="A2" s="251" t="s">
        <v>489</v>
      </c>
      <c r="B2" s="251"/>
      <c r="C2" s="251"/>
    </row>
    <row r="3" spans="1:7" x14ac:dyDescent="0.25">
      <c r="A3" s="3" t="s">
        <v>21</v>
      </c>
    </row>
    <row r="4" spans="1:7" ht="12.75" customHeight="1" x14ac:dyDescent="0.25">
      <c r="A4" s="34" t="s">
        <v>22</v>
      </c>
    </row>
    <row r="5" spans="1:7" x14ac:dyDescent="0.25">
      <c r="A5" s="2" t="s">
        <v>23</v>
      </c>
      <c r="E5" s="29"/>
      <c r="F5" s="29"/>
      <c r="G5" s="29"/>
    </row>
    <row r="6" spans="1:7" x14ac:dyDescent="0.25">
      <c r="B6" s="20">
        <v>2009</v>
      </c>
      <c r="C6" s="20">
        <v>2010</v>
      </c>
      <c r="D6" s="20">
        <v>2015</v>
      </c>
      <c r="E6" s="20">
        <v>2019</v>
      </c>
      <c r="F6" s="20">
        <v>2020</v>
      </c>
    </row>
    <row r="7" spans="1:7" x14ac:dyDescent="0.25">
      <c r="A7" s="29" t="s">
        <v>208</v>
      </c>
      <c r="B7" s="29"/>
      <c r="C7" s="29"/>
      <c r="E7" s="29"/>
      <c r="F7" s="29"/>
      <c r="G7" s="29"/>
    </row>
    <row r="8" spans="1:7" x14ac:dyDescent="0.25">
      <c r="A8" s="2" t="s">
        <v>209</v>
      </c>
      <c r="B8" s="69">
        <v>31219</v>
      </c>
      <c r="C8" s="25">
        <v>29782</v>
      </c>
      <c r="D8" s="25">
        <v>27786</v>
      </c>
      <c r="E8" s="102">
        <v>29007</v>
      </c>
      <c r="F8" s="102">
        <v>27160</v>
      </c>
      <c r="G8" s="29"/>
    </row>
    <row r="9" spans="1:7" x14ac:dyDescent="0.25">
      <c r="A9" s="2" t="s">
        <v>210</v>
      </c>
      <c r="B9" s="69">
        <v>45</v>
      </c>
      <c r="C9" s="20">
        <v>47</v>
      </c>
      <c r="D9" s="20">
        <v>48</v>
      </c>
      <c r="E9" s="20">
        <v>51</v>
      </c>
      <c r="F9" s="20">
        <v>46</v>
      </c>
    </row>
    <row r="10" spans="1:7" x14ac:dyDescent="0.25">
      <c r="A10" s="2" t="s">
        <v>211</v>
      </c>
      <c r="B10" s="65">
        <v>53.78</v>
      </c>
      <c r="C10" s="20">
        <v>55.78</v>
      </c>
      <c r="D10" s="67">
        <v>59.5</v>
      </c>
      <c r="E10" s="20">
        <v>53.61</v>
      </c>
      <c r="F10" s="20">
        <v>57.79</v>
      </c>
    </row>
    <row r="12" spans="1:7" x14ac:dyDescent="0.25">
      <c r="A12" s="3" t="s">
        <v>212</v>
      </c>
    </row>
    <row r="13" spans="1:7" x14ac:dyDescent="0.25">
      <c r="A13" s="2" t="s">
        <v>209</v>
      </c>
      <c r="B13" s="63">
        <v>15706</v>
      </c>
      <c r="C13" s="25">
        <v>16487</v>
      </c>
      <c r="D13" s="25">
        <v>19141</v>
      </c>
      <c r="E13" s="25">
        <v>17615</v>
      </c>
      <c r="F13" s="25">
        <v>18098</v>
      </c>
    </row>
    <row r="14" spans="1:7" x14ac:dyDescent="0.25">
      <c r="A14" s="64" t="s">
        <v>213</v>
      </c>
      <c r="B14" s="63">
        <v>7686</v>
      </c>
      <c r="C14" s="25">
        <v>7868</v>
      </c>
      <c r="D14" s="25">
        <v>8347</v>
      </c>
      <c r="E14" s="25">
        <v>7545</v>
      </c>
      <c r="F14" s="25">
        <v>7810</v>
      </c>
    </row>
    <row r="15" spans="1:7" ht="12.75" customHeight="1" x14ac:dyDescent="0.25">
      <c r="A15" s="64" t="s">
        <v>214</v>
      </c>
      <c r="B15" s="63">
        <v>5067</v>
      </c>
      <c r="C15" s="25">
        <v>5625</v>
      </c>
      <c r="D15" s="25">
        <v>7347</v>
      </c>
      <c r="E15" s="25">
        <v>6956</v>
      </c>
      <c r="F15" s="25">
        <v>7172</v>
      </c>
    </row>
    <row r="16" spans="1:7" ht="12.75" customHeight="1" x14ac:dyDescent="0.25">
      <c r="A16" s="64" t="s">
        <v>215</v>
      </c>
      <c r="B16" s="63">
        <v>10044</v>
      </c>
      <c r="C16" s="25">
        <v>10485</v>
      </c>
      <c r="D16" s="25">
        <v>9907</v>
      </c>
      <c r="E16" s="25">
        <v>8945</v>
      </c>
      <c r="F16" s="25">
        <v>9296</v>
      </c>
    </row>
    <row r="17" spans="1:6" x14ac:dyDescent="0.25">
      <c r="C17" s="25"/>
    </row>
    <row r="18" spans="1:6" x14ac:dyDescent="0.25">
      <c r="A18" s="3" t="s">
        <v>216</v>
      </c>
      <c r="C18" s="25"/>
    </row>
    <row r="19" spans="1:6" ht="12.75" customHeight="1" x14ac:dyDescent="0.25">
      <c r="A19" s="2" t="s">
        <v>146</v>
      </c>
      <c r="B19" s="63">
        <v>1689663</v>
      </c>
      <c r="C19" s="25">
        <v>1735833</v>
      </c>
      <c r="D19" s="25">
        <v>1935406</v>
      </c>
      <c r="E19" s="25">
        <v>1727238</v>
      </c>
      <c r="F19" s="25">
        <v>1831050</v>
      </c>
    </row>
    <row r="20" spans="1:6" ht="12.75" customHeight="1" x14ac:dyDescent="0.25">
      <c r="A20" s="64" t="s">
        <v>213</v>
      </c>
      <c r="B20" s="63">
        <v>655152</v>
      </c>
      <c r="C20" s="25">
        <v>664749</v>
      </c>
      <c r="D20" s="25">
        <v>707825</v>
      </c>
      <c r="E20" s="25">
        <v>635009</v>
      </c>
      <c r="F20" s="25">
        <v>665829</v>
      </c>
    </row>
    <row r="21" spans="1:6" ht="12.75" customHeight="1" x14ac:dyDescent="0.25">
      <c r="A21" s="64" t="s">
        <v>214</v>
      </c>
      <c r="B21" s="63">
        <v>81137</v>
      </c>
      <c r="C21" s="25">
        <v>93060</v>
      </c>
      <c r="D21" s="25">
        <v>165002</v>
      </c>
      <c r="E21" s="25">
        <v>159561</v>
      </c>
      <c r="F21" s="25">
        <v>165206</v>
      </c>
    </row>
    <row r="22" spans="1:6" ht="12.75" customHeight="1" x14ac:dyDescent="0.25">
      <c r="A22" s="64" t="s">
        <v>215</v>
      </c>
      <c r="B22" s="63">
        <v>952058</v>
      </c>
      <c r="C22" s="25">
        <v>977178</v>
      </c>
      <c r="D22" s="25">
        <v>1060329</v>
      </c>
      <c r="E22" s="25">
        <v>930771</v>
      </c>
      <c r="F22" s="25">
        <v>997211</v>
      </c>
    </row>
    <row r="23" spans="1:6" ht="12.75" customHeight="1" x14ac:dyDescent="0.25">
      <c r="A23" s="49"/>
      <c r="C23" s="25"/>
    </row>
    <row r="24" spans="1:6" ht="12.75" customHeight="1" x14ac:dyDescent="0.25">
      <c r="A24" s="3" t="s">
        <v>211</v>
      </c>
    </row>
    <row r="25" spans="1:6" ht="12.75" customHeight="1" x14ac:dyDescent="0.25">
      <c r="A25" s="2" t="s">
        <v>146</v>
      </c>
      <c r="B25" s="65">
        <v>63.54</v>
      </c>
      <c r="C25" s="20">
        <v>66.69</v>
      </c>
      <c r="D25" s="66">
        <v>74.459999999999994</v>
      </c>
      <c r="E25" s="67">
        <v>77.290000000000006</v>
      </c>
      <c r="F25" s="67">
        <v>79.67</v>
      </c>
    </row>
    <row r="26" spans="1:6" ht="12.75" customHeight="1" x14ac:dyDescent="0.25">
      <c r="A26" s="64" t="s">
        <v>213</v>
      </c>
      <c r="B26" s="65">
        <v>68.25</v>
      </c>
      <c r="C26" s="20">
        <v>71.36</v>
      </c>
      <c r="D26" s="66">
        <v>78.45</v>
      </c>
      <c r="E26" s="67">
        <v>84.31</v>
      </c>
      <c r="F26" s="67">
        <v>85.89</v>
      </c>
    </row>
    <row r="27" spans="1:6" ht="12.75" customHeight="1" x14ac:dyDescent="0.25">
      <c r="A27" s="64" t="s">
        <v>214</v>
      </c>
      <c r="B27" s="65">
        <v>79.849999999999994</v>
      </c>
      <c r="C27" s="20">
        <v>83.74</v>
      </c>
      <c r="D27" s="66">
        <v>95.55</v>
      </c>
      <c r="E27" s="67">
        <v>93.13</v>
      </c>
      <c r="F27" s="67">
        <v>94.95</v>
      </c>
    </row>
    <row r="28" spans="1:6" ht="12.75" customHeight="1" x14ac:dyDescent="0.25">
      <c r="A28" s="64" t="s">
        <v>215</v>
      </c>
      <c r="B28" s="65">
        <v>58.92</v>
      </c>
      <c r="C28" s="67">
        <v>61.9</v>
      </c>
      <c r="D28" s="66">
        <v>68.52</v>
      </c>
      <c r="E28" s="67">
        <v>69.790000000000006</v>
      </c>
      <c r="F28" s="67">
        <v>73</v>
      </c>
    </row>
    <row r="29" spans="1:6" ht="12.75" customHeight="1" x14ac:dyDescent="0.25">
      <c r="A29" s="49"/>
    </row>
    <row r="30" spans="1:6" x14ac:dyDescent="0.25">
      <c r="A30" s="20" t="s">
        <v>438</v>
      </c>
      <c r="B30" s="31"/>
    </row>
    <row r="31" spans="1:6" x14ac:dyDescent="0.25">
      <c r="A31" s="20" t="s">
        <v>436</v>
      </c>
    </row>
    <row r="39" spans="1:1" x14ac:dyDescent="0.25">
      <c r="A39" s="20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66"/>
  <sheetViews>
    <sheetView workbookViewId="0">
      <selection activeCell="F1" sqref="F1"/>
    </sheetView>
  </sheetViews>
  <sheetFormatPr defaultColWidth="9.21875" defaultRowHeight="14.4" x14ac:dyDescent="0.3"/>
  <cols>
    <col min="1" max="1" width="4.21875" style="1" customWidth="1"/>
    <col min="2" max="2" width="35.77734375" style="1" customWidth="1"/>
    <col min="3" max="3" width="17" style="84" customWidth="1"/>
    <col min="4" max="4" width="7.44140625" style="1" customWidth="1"/>
    <col min="5" max="5" width="15.77734375" style="1" bestFit="1" customWidth="1"/>
    <col min="6" max="7" width="6.5546875" style="1" customWidth="1"/>
    <col min="8" max="8" width="9.21875" style="1" customWidth="1"/>
    <col min="9" max="9" width="15.77734375" style="1" bestFit="1" customWidth="1"/>
    <col min="10" max="10" width="24.21875" style="1" customWidth="1"/>
    <col min="11" max="16384" width="9.21875" style="1"/>
  </cols>
  <sheetData>
    <row r="1" spans="1:7" s="29" customFormat="1" ht="13.2" x14ac:dyDescent="0.25">
      <c r="A1" s="32" t="s">
        <v>475</v>
      </c>
      <c r="C1" s="26"/>
    </row>
    <row r="2" spans="1:7" s="29" customFormat="1" ht="13.2" x14ac:dyDescent="0.25">
      <c r="A2" s="32" t="s">
        <v>359</v>
      </c>
      <c r="C2" s="26"/>
    </row>
    <row r="3" spans="1:7" s="29" customFormat="1" ht="13.2" x14ac:dyDescent="0.25">
      <c r="A3" s="32" t="s">
        <v>24</v>
      </c>
      <c r="C3" s="26"/>
    </row>
    <row r="4" spans="1:7" s="33" customFormat="1" ht="13.2" x14ac:dyDescent="0.25">
      <c r="A4" s="34" t="s">
        <v>364</v>
      </c>
      <c r="B4" s="34"/>
      <c r="C4" s="229"/>
      <c r="D4" s="34"/>
      <c r="E4" s="34"/>
      <c r="F4" s="34"/>
      <c r="G4" s="34"/>
    </row>
    <row r="5" spans="1:7" x14ac:dyDescent="0.3">
      <c r="C5" s="230"/>
    </row>
    <row r="6" spans="1:7" x14ac:dyDescent="0.3">
      <c r="C6" s="84" t="s">
        <v>217</v>
      </c>
      <c r="E6" s="1" t="s">
        <v>218</v>
      </c>
    </row>
    <row r="7" spans="1:7" x14ac:dyDescent="0.3">
      <c r="C7" s="84" t="s">
        <v>219</v>
      </c>
      <c r="E7" s="1" t="s">
        <v>220</v>
      </c>
    </row>
    <row r="8" spans="1:7" x14ac:dyDescent="0.3">
      <c r="C8" s="84" t="s">
        <v>221</v>
      </c>
      <c r="E8" s="1" t="s">
        <v>221</v>
      </c>
    </row>
    <row r="9" spans="1:7" x14ac:dyDescent="0.3">
      <c r="B9" s="70"/>
      <c r="C9" s="84" t="s">
        <v>222</v>
      </c>
      <c r="E9" s="1" t="s">
        <v>222</v>
      </c>
    </row>
    <row r="10" spans="1:7" x14ac:dyDescent="0.3">
      <c r="C10" s="84" t="s">
        <v>223</v>
      </c>
      <c r="E10" s="108" t="s">
        <v>223</v>
      </c>
    </row>
    <row r="11" spans="1:7" x14ac:dyDescent="0.3">
      <c r="C11" s="84" t="s">
        <v>224</v>
      </c>
      <c r="E11" s="1" t="s">
        <v>224</v>
      </c>
    </row>
    <row r="12" spans="1:7" x14ac:dyDescent="0.3">
      <c r="C12" s="84" t="s">
        <v>225</v>
      </c>
      <c r="D12" s="233" t="s">
        <v>226</v>
      </c>
      <c r="E12" s="106" t="s">
        <v>225</v>
      </c>
      <c r="F12" s="234" t="s">
        <v>226</v>
      </c>
      <c r="G12" s="233"/>
    </row>
    <row r="13" spans="1:7" x14ac:dyDescent="0.3">
      <c r="C13" s="84" t="s">
        <v>227</v>
      </c>
      <c r="E13" s="1" t="s">
        <v>227</v>
      </c>
    </row>
    <row r="15" spans="1:7" s="29" customFormat="1" ht="13.2" x14ac:dyDescent="0.25">
      <c r="A15" s="32" t="s">
        <v>228</v>
      </c>
      <c r="C15" s="26"/>
    </row>
    <row r="16" spans="1:7" s="29" customFormat="1" ht="13.2" x14ac:dyDescent="0.25">
      <c r="A16" s="32" t="s">
        <v>229</v>
      </c>
      <c r="C16" s="232">
        <v>16193</v>
      </c>
      <c r="D16" s="231">
        <f>C16/$C$16*100</f>
        <v>100</v>
      </c>
      <c r="E16" s="232">
        <v>193629</v>
      </c>
      <c r="F16" s="231">
        <f>E16/$E$16*100</f>
        <v>100</v>
      </c>
    </row>
    <row r="17" spans="1:7" x14ac:dyDescent="0.3">
      <c r="D17" s="51"/>
      <c r="E17" s="235"/>
      <c r="F17" s="231"/>
      <c r="G17" s="217"/>
    </row>
    <row r="18" spans="1:7" x14ac:dyDescent="0.3">
      <c r="A18" s="1" t="s">
        <v>230</v>
      </c>
      <c r="B18" s="106" t="s">
        <v>231</v>
      </c>
      <c r="D18" s="51"/>
      <c r="E18" s="235"/>
      <c r="F18" s="231"/>
      <c r="G18" s="217"/>
    </row>
    <row r="19" spans="1:7" x14ac:dyDescent="0.3">
      <c r="B19" s="106" t="s">
        <v>232</v>
      </c>
      <c r="C19" s="102">
        <v>66</v>
      </c>
      <c r="D19" s="217">
        <f>C19/$C$16*100</f>
        <v>0.40758352374482804</v>
      </c>
      <c r="E19" s="235">
        <v>367</v>
      </c>
      <c r="F19" s="217">
        <f>E19/$E$16*100</f>
        <v>0.18953772420453549</v>
      </c>
      <c r="G19" s="217"/>
    </row>
    <row r="20" spans="1:7" x14ac:dyDescent="0.3">
      <c r="A20" s="20" t="s">
        <v>233</v>
      </c>
      <c r="B20" s="2" t="s">
        <v>234</v>
      </c>
      <c r="C20" s="102">
        <v>431</v>
      </c>
      <c r="D20" s="217">
        <f>C20/$C$16*100</f>
        <v>2.6616439202124376</v>
      </c>
      <c r="E20" s="235">
        <v>5067</v>
      </c>
      <c r="F20" s="217">
        <f>E20/$E$16*100</f>
        <v>2.6168600777776057</v>
      </c>
      <c r="G20" s="217"/>
    </row>
    <row r="21" spans="1:7" x14ac:dyDescent="0.3">
      <c r="A21" s="1" t="s">
        <v>235</v>
      </c>
      <c r="B21" s="106" t="s">
        <v>236</v>
      </c>
      <c r="C21" s="236"/>
      <c r="D21" s="217"/>
      <c r="E21" s="235"/>
      <c r="F21" s="217"/>
      <c r="G21" s="217"/>
    </row>
    <row r="22" spans="1:7" x14ac:dyDescent="0.3">
      <c r="B22" s="106" t="s">
        <v>237</v>
      </c>
      <c r="C22" s="236"/>
      <c r="D22" s="217"/>
      <c r="E22" s="235"/>
      <c r="F22" s="217"/>
      <c r="G22" s="217"/>
    </row>
    <row r="23" spans="1:7" x14ac:dyDescent="0.3">
      <c r="B23" s="106" t="s">
        <v>238</v>
      </c>
      <c r="C23" s="236"/>
      <c r="D23" s="217"/>
      <c r="E23" s="235"/>
      <c r="F23" s="217"/>
      <c r="G23" s="217"/>
    </row>
    <row r="24" spans="1:7" x14ac:dyDescent="0.3">
      <c r="B24" s="106" t="s">
        <v>239</v>
      </c>
      <c r="C24" s="102">
        <v>202</v>
      </c>
      <c r="D24" s="217">
        <f>C24/$C$16*100</f>
        <v>1.2474526029765949</v>
      </c>
      <c r="E24" s="235">
        <v>2645</v>
      </c>
      <c r="F24" s="217">
        <f>E24/$E$16*100</f>
        <v>1.3660143883405895</v>
      </c>
      <c r="G24" s="217"/>
    </row>
    <row r="25" spans="1:7" x14ac:dyDescent="0.3">
      <c r="A25" s="1" t="s">
        <v>240</v>
      </c>
      <c r="B25" s="106" t="s">
        <v>241</v>
      </c>
      <c r="C25" s="236"/>
      <c r="D25" s="217"/>
      <c r="E25" s="235"/>
      <c r="F25" s="217"/>
      <c r="G25" s="217"/>
    </row>
    <row r="26" spans="1:7" x14ac:dyDescent="0.3">
      <c r="B26" s="106" t="s">
        <v>242</v>
      </c>
      <c r="C26" s="102">
        <v>9924</v>
      </c>
      <c r="D26" s="217">
        <f>C26/$C$16*100</f>
        <v>61.285740752176864</v>
      </c>
      <c r="E26" s="235">
        <v>103100</v>
      </c>
      <c r="F26" s="217">
        <f>E26/$E$16*100</f>
        <v>53.246156309230543</v>
      </c>
      <c r="G26" s="217"/>
    </row>
    <row r="27" spans="1:7" x14ac:dyDescent="0.3">
      <c r="A27" s="1" t="s">
        <v>243</v>
      </c>
      <c r="B27" s="106" t="s">
        <v>244</v>
      </c>
      <c r="D27" s="217"/>
      <c r="E27" s="235"/>
      <c r="F27" s="217"/>
      <c r="G27" s="217"/>
    </row>
    <row r="28" spans="1:7" x14ac:dyDescent="0.3">
      <c r="B28" s="106" t="s">
        <v>245</v>
      </c>
      <c r="C28" s="235">
        <v>1351</v>
      </c>
      <c r="D28" s="217">
        <f>C28/$C$16*100</f>
        <v>8.343111220897919</v>
      </c>
      <c r="E28" s="235">
        <v>16975</v>
      </c>
      <c r="F28" s="217">
        <f>E28/$E$16*100</f>
        <v>8.7667653089155024</v>
      </c>
      <c r="G28" s="217"/>
    </row>
    <row r="29" spans="1:7" x14ac:dyDescent="0.3">
      <c r="A29" s="1" t="s">
        <v>246</v>
      </c>
      <c r="B29" s="106" t="s">
        <v>247</v>
      </c>
      <c r="C29" s="236"/>
      <c r="D29" s="217"/>
      <c r="E29" s="235"/>
      <c r="F29" s="217"/>
      <c r="G29" s="217"/>
    </row>
    <row r="30" spans="1:7" x14ac:dyDescent="0.3">
      <c r="B30" s="106" t="s">
        <v>248</v>
      </c>
      <c r="C30" s="102">
        <v>196</v>
      </c>
      <c r="D30" s="217">
        <f>C30/$C$16*100</f>
        <v>1.2103995553634288</v>
      </c>
      <c r="E30" s="235">
        <v>2032</v>
      </c>
      <c r="F30" s="217">
        <f>E30/$E$16*100</f>
        <v>1.0494295792469104</v>
      </c>
      <c r="G30" s="217"/>
    </row>
    <row r="31" spans="1:7" x14ac:dyDescent="0.3">
      <c r="A31" s="1" t="s">
        <v>249</v>
      </c>
      <c r="B31" s="106" t="s">
        <v>250</v>
      </c>
      <c r="C31" s="236"/>
      <c r="D31" s="217"/>
      <c r="E31" s="235"/>
      <c r="F31" s="217"/>
      <c r="G31" s="217"/>
    </row>
    <row r="32" spans="1:7" x14ac:dyDescent="0.3">
      <c r="B32" s="106" t="s">
        <v>251</v>
      </c>
      <c r="C32" s="102">
        <v>740</v>
      </c>
      <c r="D32" s="217">
        <f>C32/$C$16*100</f>
        <v>4.5698758722904955</v>
      </c>
      <c r="E32" s="235">
        <v>9288</v>
      </c>
      <c r="F32" s="217">
        <f>E32/$E$16*100</f>
        <v>4.7968021319120586</v>
      </c>
      <c r="G32" s="217"/>
    </row>
    <row r="33" spans="1:7" x14ac:dyDescent="0.3">
      <c r="A33" s="1" t="s">
        <v>252</v>
      </c>
      <c r="B33" s="106" t="s">
        <v>253</v>
      </c>
      <c r="C33" s="236"/>
      <c r="D33" s="217"/>
      <c r="E33" s="235"/>
      <c r="F33" s="217"/>
      <c r="G33" s="217"/>
    </row>
    <row r="34" spans="1:7" x14ac:dyDescent="0.3">
      <c r="B34" s="106" t="s">
        <v>254</v>
      </c>
      <c r="C34" s="102">
        <v>131</v>
      </c>
      <c r="D34" s="217">
        <f>C34/$C$16*100</f>
        <v>0.80899153955412828</v>
      </c>
      <c r="E34" s="235">
        <v>1661</v>
      </c>
      <c r="F34" s="217">
        <f>E34/$E$16*100</f>
        <v>0.85782604878401481</v>
      </c>
      <c r="G34" s="217"/>
    </row>
    <row r="35" spans="1:7" x14ac:dyDescent="0.3">
      <c r="A35" s="1" t="s">
        <v>255</v>
      </c>
      <c r="B35" s="106" t="s">
        <v>256</v>
      </c>
      <c r="C35" s="236"/>
      <c r="D35" s="217"/>
      <c r="E35" s="235"/>
      <c r="F35" s="217"/>
      <c r="G35" s="217"/>
    </row>
    <row r="36" spans="1:7" x14ac:dyDescent="0.3">
      <c r="B36" s="106" t="s">
        <v>257</v>
      </c>
      <c r="C36" s="102">
        <v>83</v>
      </c>
      <c r="D36" s="217">
        <f>C36/$C$16*100</f>
        <v>0.51256715864879887</v>
      </c>
      <c r="E36" s="235">
        <v>1127</v>
      </c>
      <c r="F36" s="217">
        <f>E36/$E$16*100</f>
        <v>0.58204091329294683</v>
      </c>
      <c r="G36" s="217"/>
    </row>
    <row r="37" spans="1:7" x14ac:dyDescent="0.3">
      <c r="A37" s="1" t="s">
        <v>258</v>
      </c>
      <c r="B37" s="106" t="s">
        <v>259</v>
      </c>
      <c r="C37" s="236"/>
      <c r="D37" s="217"/>
      <c r="E37" s="235"/>
      <c r="F37" s="217"/>
      <c r="G37" s="217"/>
    </row>
    <row r="38" spans="1:7" x14ac:dyDescent="0.3">
      <c r="B38" s="106" t="s">
        <v>260</v>
      </c>
      <c r="C38" s="236"/>
      <c r="D38" s="217"/>
      <c r="E38" s="235"/>
      <c r="F38" s="217"/>
      <c r="G38" s="217"/>
    </row>
    <row r="39" spans="1:7" x14ac:dyDescent="0.3">
      <c r="B39" s="106" t="s">
        <v>261</v>
      </c>
      <c r="C39" s="102">
        <v>1737</v>
      </c>
      <c r="D39" s="217">
        <f>C39/$C$16*100</f>
        <v>10.72685728401161</v>
      </c>
      <c r="E39" s="235">
        <v>35051</v>
      </c>
      <c r="F39" s="217">
        <f>E39/$E$16*100</f>
        <v>18.102143790444615</v>
      </c>
      <c r="G39" s="217"/>
    </row>
    <row r="40" spans="1:7" x14ac:dyDescent="0.3">
      <c r="A40" s="1" t="s">
        <v>262</v>
      </c>
      <c r="B40" s="106" t="s">
        <v>263</v>
      </c>
      <c r="C40" s="236"/>
      <c r="D40" s="217"/>
      <c r="E40" s="235"/>
      <c r="F40" s="217"/>
      <c r="G40" s="217"/>
    </row>
    <row r="41" spans="1:7" x14ac:dyDescent="0.3">
      <c r="B41" s="106" t="s">
        <v>264</v>
      </c>
      <c r="C41" s="236"/>
      <c r="D41" s="217"/>
      <c r="E41" s="235"/>
      <c r="F41" s="217"/>
      <c r="G41" s="217"/>
    </row>
    <row r="42" spans="1:7" x14ac:dyDescent="0.3">
      <c r="B42" s="106" t="s">
        <v>265</v>
      </c>
      <c r="C42" s="236"/>
      <c r="D42" s="217"/>
      <c r="E42" s="235"/>
      <c r="F42" s="217"/>
      <c r="G42" s="217"/>
    </row>
    <row r="43" spans="1:7" x14ac:dyDescent="0.3">
      <c r="B43" s="106" t="s">
        <v>266</v>
      </c>
      <c r="C43" s="236"/>
      <c r="D43" s="217"/>
      <c r="E43" s="235"/>
      <c r="F43" s="217"/>
      <c r="G43" s="217"/>
    </row>
    <row r="44" spans="1:7" x14ac:dyDescent="0.3">
      <c r="B44" s="106" t="s">
        <v>267</v>
      </c>
      <c r="C44" s="102">
        <v>410</v>
      </c>
      <c r="D44" s="217">
        <f>C44/$C$16*100</f>
        <v>2.5319582535663558</v>
      </c>
      <c r="E44" s="235">
        <v>4875</v>
      </c>
      <c r="F44" s="217">
        <f>E44/$E$16*100</f>
        <v>2.5177013773763228</v>
      </c>
      <c r="G44" s="217"/>
    </row>
    <row r="45" spans="1:7" x14ac:dyDescent="0.3">
      <c r="A45" s="1" t="s">
        <v>268</v>
      </c>
      <c r="B45" s="106" t="s">
        <v>269</v>
      </c>
      <c r="C45" s="235">
        <v>694</v>
      </c>
      <c r="D45" s="217">
        <f>C45/$C$16*100</f>
        <v>4.2858025072562222</v>
      </c>
      <c r="E45" s="235">
        <v>8081</v>
      </c>
      <c r="F45" s="217">
        <f>E45/$E$16*100</f>
        <v>4.1734450934519103</v>
      </c>
      <c r="G45" s="217"/>
    </row>
    <row r="46" spans="1:7" x14ac:dyDescent="0.3">
      <c r="B46" s="106" t="s">
        <v>270</v>
      </c>
      <c r="C46" s="236"/>
      <c r="D46" s="217"/>
      <c r="E46" s="235"/>
      <c r="F46" s="217"/>
      <c r="G46" s="217"/>
    </row>
    <row r="47" spans="1:7" x14ac:dyDescent="0.3">
      <c r="B47" s="106" t="s">
        <v>271</v>
      </c>
      <c r="D47" s="217"/>
      <c r="E47" s="237"/>
      <c r="F47" s="217"/>
      <c r="G47" s="217"/>
    </row>
    <row r="48" spans="1:7" x14ac:dyDescent="0.3">
      <c r="B48" s="106" t="s">
        <v>272</v>
      </c>
      <c r="C48" s="102"/>
      <c r="D48" s="217"/>
      <c r="E48" s="235"/>
      <c r="F48" s="217"/>
      <c r="G48" s="217"/>
    </row>
    <row r="49" spans="1:11" x14ac:dyDescent="0.3">
      <c r="B49" s="2" t="s">
        <v>273</v>
      </c>
      <c r="C49" s="235">
        <v>228</v>
      </c>
      <c r="D49" s="217">
        <f>C49/$C$16*100</f>
        <v>1.408015809300315</v>
      </c>
      <c r="E49" s="238">
        <v>3360</v>
      </c>
      <c r="F49" s="217">
        <f>E49/$E$16*100</f>
        <v>1.7352772570224502</v>
      </c>
      <c r="G49" s="217"/>
    </row>
    <row r="50" spans="1:11" x14ac:dyDescent="0.3">
      <c r="E50" s="235"/>
      <c r="H50" s="103"/>
      <c r="I50" s="104"/>
      <c r="K50" s="31"/>
    </row>
    <row r="51" spans="1:11" x14ac:dyDescent="0.3">
      <c r="A51" s="108" t="s">
        <v>274</v>
      </c>
      <c r="E51" s="235"/>
      <c r="H51" s="104"/>
      <c r="J51" s="31"/>
    </row>
    <row r="52" spans="1:11" x14ac:dyDescent="0.3">
      <c r="A52" s="108" t="s">
        <v>275</v>
      </c>
      <c r="E52" s="235"/>
      <c r="H52" s="104"/>
      <c r="J52" s="31"/>
    </row>
    <row r="53" spans="1:11" x14ac:dyDescent="0.3">
      <c r="E53" s="235"/>
      <c r="H53" s="103"/>
      <c r="I53" s="104"/>
      <c r="K53" s="31"/>
    </row>
    <row r="54" spans="1:11" x14ac:dyDescent="0.3">
      <c r="E54" s="235"/>
      <c r="H54" s="103"/>
      <c r="I54" s="63"/>
      <c r="K54" s="31"/>
    </row>
    <row r="55" spans="1:11" x14ac:dyDescent="0.3">
      <c r="E55" s="235"/>
      <c r="H55" s="103"/>
      <c r="I55" s="63"/>
      <c r="K55" s="31"/>
    </row>
    <row r="56" spans="1:11" x14ac:dyDescent="0.3">
      <c r="E56" s="235"/>
      <c r="H56" s="103"/>
      <c r="I56" s="63"/>
      <c r="K56" s="31"/>
    </row>
    <row r="57" spans="1:11" x14ac:dyDescent="0.3">
      <c r="E57" s="235"/>
      <c r="H57" s="103"/>
      <c r="I57" s="63"/>
      <c r="K57" s="31"/>
    </row>
    <row r="58" spans="1:11" x14ac:dyDescent="0.3">
      <c r="E58" s="235"/>
      <c r="H58" s="103"/>
      <c r="I58" s="63"/>
      <c r="K58" s="31"/>
    </row>
    <row r="59" spans="1:11" x14ac:dyDescent="0.3">
      <c r="E59" s="235"/>
      <c r="H59" s="103"/>
      <c r="I59" s="63"/>
      <c r="K59" s="31"/>
    </row>
    <row r="60" spans="1:11" x14ac:dyDescent="0.3">
      <c r="E60" s="235"/>
      <c r="H60" s="103"/>
      <c r="I60" s="63"/>
      <c r="K60" s="31"/>
    </row>
    <row r="61" spans="1:11" x14ac:dyDescent="0.3">
      <c r="E61" s="235"/>
      <c r="K61" s="31"/>
    </row>
    <row r="62" spans="1:11" x14ac:dyDescent="0.3">
      <c r="E62" s="235"/>
      <c r="H62" s="63"/>
      <c r="I62" s="105"/>
      <c r="K62" s="31"/>
    </row>
    <row r="63" spans="1:11" x14ac:dyDescent="0.3">
      <c r="E63" s="235"/>
    </row>
    <row r="65" spans="5:5" x14ac:dyDescent="0.3">
      <c r="E65" s="235"/>
    </row>
    <row r="66" spans="5:5" x14ac:dyDescent="0.3">
      <c r="E66" s="23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1"/>
  <sheetViews>
    <sheetView workbookViewId="0">
      <selection activeCell="B1" sqref="B1"/>
    </sheetView>
  </sheetViews>
  <sheetFormatPr defaultColWidth="9.21875" defaultRowHeight="11.4" x14ac:dyDescent="0.2"/>
  <cols>
    <col min="1" max="1" width="55.77734375" style="8" customWidth="1"/>
    <col min="2" max="2" width="9" style="6" customWidth="1"/>
    <col min="3" max="3" width="11.5546875" style="6" customWidth="1"/>
    <col min="4" max="4" width="19.21875" style="6" customWidth="1"/>
    <col min="5" max="5" width="20.21875" style="6" customWidth="1"/>
    <col min="6" max="16384" width="9.21875" style="6"/>
  </cols>
  <sheetData>
    <row r="1" spans="1:5" ht="13.8" x14ac:dyDescent="0.25">
      <c r="A1" s="4" t="s">
        <v>490</v>
      </c>
    </row>
    <row r="2" spans="1:5" ht="13.8" x14ac:dyDescent="0.25">
      <c r="A2" s="4" t="s">
        <v>276</v>
      </c>
      <c r="E2" s="239"/>
    </row>
    <row r="3" spans="1:5" ht="12" x14ac:dyDescent="0.25">
      <c r="A3" s="13" t="s">
        <v>25</v>
      </c>
    </row>
    <row r="4" spans="1:5" x14ac:dyDescent="0.2">
      <c r="A4" s="6" t="s">
        <v>277</v>
      </c>
    </row>
    <row r="5" spans="1:5" x14ac:dyDescent="0.2">
      <c r="A5" s="240"/>
      <c r="B5" s="123"/>
      <c r="C5" s="123"/>
    </row>
    <row r="6" spans="1:5" x14ac:dyDescent="0.2">
      <c r="B6" s="17" t="s">
        <v>278</v>
      </c>
      <c r="C6" s="17"/>
      <c r="D6" s="8" t="s">
        <v>279</v>
      </c>
    </row>
    <row r="7" spans="1:5" x14ac:dyDescent="0.2">
      <c r="B7" s="17" t="s">
        <v>280</v>
      </c>
      <c r="C7" s="17"/>
      <c r="D7" s="241" t="s">
        <v>146</v>
      </c>
      <c r="E7" s="242"/>
    </row>
    <row r="8" spans="1:5" x14ac:dyDescent="0.2">
      <c r="B8" s="17" t="s">
        <v>164</v>
      </c>
      <c r="C8" s="17" t="s">
        <v>365</v>
      </c>
      <c r="D8" s="17" t="s">
        <v>217</v>
      </c>
      <c r="E8" s="17" t="s">
        <v>218</v>
      </c>
    </row>
    <row r="9" spans="1:5" s="4" customFormat="1" ht="12" x14ac:dyDescent="0.25">
      <c r="A9" s="243"/>
      <c r="B9" s="17" t="s">
        <v>179</v>
      </c>
      <c r="C9" s="17" t="s">
        <v>281</v>
      </c>
      <c r="D9" s="17" t="s">
        <v>282</v>
      </c>
      <c r="E9" s="17" t="s">
        <v>283</v>
      </c>
    </row>
    <row r="10" spans="1:5" s="4" customFormat="1" ht="12" x14ac:dyDescent="0.25">
      <c r="A10" s="4" t="s">
        <v>146</v>
      </c>
      <c r="B10" s="244">
        <v>5118</v>
      </c>
      <c r="C10" s="124">
        <v>47.225478702618211</v>
      </c>
      <c r="D10" s="124">
        <v>78.624939222368923</v>
      </c>
      <c r="E10" s="245">
        <v>97.728821807352944</v>
      </c>
    </row>
    <row r="11" spans="1:5" s="4" customFormat="1" ht="12" x14ac:dyDescent="0.25">
      <c r="A11" s="6" t="s">
        <v>284</v>
      </c>
      <c r="B11" s="120"/>
      <c r="C11" s="121"/>
      <c r="D11" s="121"/>
      <c r="E11" s="245"/>
    </row>
    <row r="12" spans="1:5" s="4" customFormat="1" ht="12" x14ac:dyDescent="0.25">
      <c r="A12" s="8" t="s">
        <v>285</v>
      </c>
      <c r="B12" s="120">
        <v>18</v>
      </c>
      <c r="C12" s="121">
        <v>38.888888888888893</v>
      </c>
      <c r="D12" s="121">
        <v>0.27652381907046519</v>
      </c>
      <c r="E12" s="48">
        <v>0.38032416477417663</v>
      </c>
    </row>
    <row r="13" spans="1:5" x14ac:dyDescent="0.2">
      <c r="A13" s="6" t="s">
        <v>286</v>
      </c>
      <c r="B13" s="120">
        <v>1318</v>
      </c>
      <c r="C13" s="121">
        <v>47.723823975720791</v>
      </c>
      <c r="D13" s="121">
        <v>20.247688529715173</v>
      </c>
      <c r="E13" s="48">
        <v>24.027431876471436</v>
      </c>
    </row>
    <row r="14" spans="1:5" x14ac:dyDescent="0.2">
      <c r="A14" s="6" t="s">
        <v>287</v>
      </c>
      <c r="B14" s="120"/>
      <c r="C14" s="121"/>
      <c r="D14" s="121"/>
      <c r="E14" s="48"/>
    </row>
    <row r="15" spans="1:5" x14ac:dyDescent="0.2">
      <c r="A15" s="8" t="s">
        <v>288</v>
      </c>
      <c r="B15" s="120">
        <v>80</v>
      </c>
      <c r="C15" s="121">
        <v>57.499999999999993</v>
      </c>
      <c r="D15" s="121">
        <v>1.2289947514242898</v>
      </c>
      <c r="E15" s="48">
        <v>1.4542871633983991</v>
      </c>
    </row>
    <row r="16" spans="1:5" x14ac:dyDescent="0.2">
      <c r="A16" s="8" t="s">
        <v>289</v>
      </c>
      <c r="B16" s="120">
        <v>990</v>
      </c>
      <c r="C16" s="121">
        <v>28.18181818181818</v>
      </c>
      <c r="D16" s="121">
        <v>15.208810048875584</v>
      </c>
      <c r="E16" s="48">
        <v>18.387767833105787</v>
      </c>
    </row>
    <row r="17" spans="1:5" x14ac:dyDescent="0.2">
      <c r="A17" s="8" t="s">
        <v>366</v>
      </c>
      <c r="B17" s="120"/>
      <c r="C17" s="121"/>
      <c r="D17" s="121"/>
      <c r="E17" s="48"/>
    </row>
    <row r="18" spans="1:5" x14ac:dyDescent="0.2">
      <c r="A18" s="8" t="s">
        <v>367</v>
      </c>
      <c r="B18" s="120">
        <v>187</v>
      </c>
      <c r="C18" s="121">
        <v>46.524064171122994</v>
      </c>
      <c r="D18" s="121">
        <v>2.8727752314542769</v>
      </c>
      <c r="E18" s="48">
        <v>3.5007933833737308</v>
      </c>
    </row>
    <row r="19" spans="1:5" ht="13.2" x14ac:dyDescent="0.2">
      <c r="A19" s="6" t="s">
        <v>443</v>
      </c>
      <c r="B19" s="120">
        <v>1524</v>
      </c>
      <c r="C19" s="121">
        <v>49.015748031496067</v>
      </c>
      <c r="D19" s="121">
        <v>23.412350014632718</v>
      </c>
      <c r="E19" s="48">
        <v>33.082769132999452</v>
      </c>
    </row>
    <row r="20" spans="1:5" x14ac:dyDescent="0.2">
      <c r="A20" s="6" t="s">
        <v>368</v>
      </c>
      <c r="B20" s="120">
        <v>231</v>
      </c>
      <c r="C20" s="121">
        <v>54.978354978354979</v>
      </c>
      <c r="D20" s="121">
        <v>3.5487223447376364</v>
      </c>
      <c r="E20" s="48">
        <v>3.5659918116207323</v>
      </c>
    </row>
    <row r="21" spans="1:5" ht="13.2" x14ac:dyDescent="0.2">
      <c r="A21" s="8" t="s">
        <v>444</v>
      </c>
      <c r="B21" s="120">
        <v>104</v>
      </c>
      <c r="C21" s="121">
        <v>44.230769230769226</v>
      </c>
      <c r="D21" s="121">
        <v>1.5976931768515765</v>
      </c>
      <c r="E21" s="48">
        <v>2.3018667306094214</v>
      </c>
    </row>
    <row r="22" spans="1:5" x14ac:dyDescent="0.2">
      <c r="A22" s="6" t="s">
        <v>369</v>
      </c>
      <c r="B22" s="120">
        <v>17</v>
      </c>
      <c r="C22" s="121">
        <v>47.058823529411761</v>
      </c>
      <c r="D22" s="121">
        <v>0.26116138467766153</v>
      </c>
      <c r="E22" s="48">
        <v>0.35859135535850939</v>
      </c>
    </row>
    <row r="23" spans="1:5" x14ac:dyDescent="0.2">
      <c r="A23" s="6" t="s">
        <v>290</v>
      </c>
      <c r="B23" s="120"/>
      <c r="C23" s="121"/>
      <c r="D23" s="121"/>
      <c r="E23" s="48"/>
    </row>
    <row r="24" spans="1:5" x14ac:dyDescent="0.2">
      <c r="A24" s="8" t="s">
        <v>291</v>
      </c>
      <c r="B24" s="120">
        <v>14</v>
      </c>
      <c r="C24" s="121">
        <v>50</v>
      </c>
      <c r="D24" s="121">
        <v>0.2150740814992507</v>
      </c>
      <c r="E24" s="48">
        <v>0.30969253417325815</v>
      </c>
    </row>
    <row r="25" spans="1:5" ht="13.2" x14ac:dyDescent="0.2">
      <c r="A25" s="8" t="s">
        <v>456</v>
      </c>
      <c r="B25" s="120">
        <v>80</v>
      </c>
      <c r="C25" s="121">
        <v>46.25</v>
      </c>
      <c r="D25" s="121">
        <v>1.2289947514242898</v>
      </c>
      <c r="E25" s="48">
        <v>1.030497379792888</v>
      </c>
    </row>
    <row r="26" spans="1:5" x14ac:dyDescent="0.2">
      <c r="A26" s="8" t="s">
        <v>292</v>
      </c>
      <c r="B26" s="120"/>
      <c r="C26" s="121"/>
      <c r="D26" s="121"/>
      <c r="E26" s="48"/>
    </row>
    <row r="27" spans="1:5" x14ac:dyDescent="0.2">
      <c r="A27" s="8" t="s">
        <v>293</v>
      </c>
      <c r="B27" s="120">
        <v>46</v>
      </c>
      <c r="C27" s="121">
        <v>65.217391304347828</v>
      </c>
      <c r="D27" s="121">
        <v>0.70667198206896664</v>
      </c>
      <c r="E27" s="48">
        <v>0.33685854594284215</v>
      </c>
    </row>
    <row r="28" spans="1:5" x14ac:dyDescent="0.2">
      <c r="A28" s="8" t="s">
        <v>294</v>
      </c>
      <c r="B28" s="120"/>
      <c r="C28" s="121"/>
      <c r="D28" s="121"/>
      <c r="E28" s="48"/>
    </row>
    <row r="29" spans="1:5" x14ac:dyDescent="0.2">
      <c r="A29" s="8" t="s">
        <v>370</v>
      </c>
      <c r="B29" s="120">
        <v>219</v>
      </c>
      <c r="C29" s="121">
        <v>77.625570776255699</v>
      </c>
      <c r="D29" s="121">
        <v>3.3643731320239931</v>
      </c>
      <c r="E29" s="48">
        <v>3.1114138813430259</v>
      </c>
    </row>
    <row r="30" spans="1:5" ht="13.2" x14ac:dyDescent="0.2">
      <c r="A30" s="6" t="s">
        <v>457</v>
      </c>
      <c r="B30" s="120">
        <v>284</v>
      </c>
      <c r="C30" s="121">
        <v>67.957746478873233</v>
      </c>
      <c r="D30" s="121">
        <v>4.3629313675562287</v>
      </c>
      <c r="E30" s="48">
        <v>5.6450972457195654</v>
      </c>
    </row>
    <row r="31" spans="1:5" x14ac:dyDescent="0.2">
      <c r="A31" s="8" t="s">
        <v>295</v>
      </c>
      <c r="B31" s="120">
        <v>6</v>
      </c>
      <c r="C31" s="121">
        <v>66.666666666666657</v>
      </c>
      <c r="D31" s="121">
        <v>9.2174606356821717E-2</v>
      </c>
      <c r="E31" s="48">
        <v>0.2354387686697284</v>
      </c>
    </row>
    <row r="32" spans="1:5" x14ac:dyDescent="0.2">
      <c r="A32" s="6"/>
      <c r="B32" s="27"/>
      <c r="C32" s="246"/>
      <c r="E32" s="48"/>
    </row>
    <row r="33" spans="1:5" ht="13.2" x14ac:dyDescent="0.2">
      <c r="A33" s="6" t="s">
        <v>371</v>
      </c>
      <c r="B33" s="27"/>
      <c r="C33" s="246"/>
      <c r="D33" s="48"/>
      <c r="E33" s="48"/>
    </row>
    <row r="34" spans="1:5" x14ac:dyDescent="0.2">
      <c r="A34" s="8" t="s">
        <v>445</v>
      </c>
    </row>
    <row r="35" spans="1:5" ht="13.2" x14ac:dyDescent="0.2">
      <c r="A35" s="6" t="s">
        <v>491</v>
      </c>
      <c r="B35" s="27"/>
      <c r="C35" s="246"/>
      <c r="E35" s="48"/>
    </row>
    <row r="36" spans="1:5" x14ac:dyDescent="0.2">
      <c r="A36" s="6" t="s">
        <v>296</v>
      </c>
      <c r="B36" s="27"/>
      <c r="C36" s="246"/>
      <c r="E36" s="48"/>
    </row>
    <row r="37" spans="1:5" x14ac:dyDescent="0.2">
      <c r="A37" s="8" t="s">
        <v>329</v>
      </c>
      <c r="B37" s="27"/>
      <c r="C37" s="246"/>
      <c r="E37" s="48"/>
    </row>
    <row r="38" spans="1:5" x14ac:dyDescent="0.2">
      <c r="B38" s="27"/>
      <c r="C38" s="246"/>
      <c r="E38" s="48"/>
    </row>
    <row r="39" spans="1:5" ht="15.75" customHeight="1" x14ac:dyDescent="0.2">
      <c r="B39" s="247"/>
      <c r="C39" s="246"/>
    </row>
    <row r="40" spans="1:5" ht="12.75" customHeight="1" x14ac:dyDescent="0.2"/>
    <row r="41" spans="1:5" x14ac:dyDescent="0.2">
      <c r="B41" s="2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9"/>
  <sheetViews>
    <sheetView workbookViewId="0">
      <selection activeCell="B1" sqref="B1"/>
    </sheetView>
  </sheetViews>
  <sheetFormatPr defaultColWidth="8.77734375" defaultRowHeight="14.4" x14ac:dyDescent="0.3"/>
  <cols>
    <col min="1" max="1" width="86.5546875" style="1" customWidth="1"/>
    <col min="2" max="16384" width="8.77734375" style="1"/>
  </cols>
  <sheetData>
    <row r="1" spans="1:6" s="29" customFormat="1" ht="13.2" x14ac:dyDescent="0.25">
      <c r="A1" s="32" t="s">
        <v>477</v>
      </c>
    </row>
    <row r="2" spans="1:6" s="29" customFormat="1" ht="13.2" x14ac:dyDescent="0.25">
      <c r="A2" s="32" t="s">
        <v>26</v>
      </c>
    </row>
    <row r="3" spans="1:6" s="29" customFormat="1" ht="13.2" x14ac:dyDescent="0.25">
      <c r="A3" s="32" t="s">
        <v>27</v>
      </c>
    </row>
    <row r="4" spans="1:6" s="33" customFormat="1" ht="13.2" x14ac:dyDescent="0.25">
      <c r="A4" s="70" t="s">
        <v>28</v>
      </c>
    </row>
    <row r="5" spans="1:6" s="33" customFormat="1" ht="13.2" x14ac:dyDescent="0.25">
      <c r="A5" s="70"/>
    </row>
    <row r="6" spans="1:6" x14ac:dyDescent="0.3">
      <c r="A6" s="20" t="s">
        <v>297</v>
      </c>
    </row>
    <row r="7" spans="1:6" x14ac:dyDescent="0.3">
      <c r="A7" s="20"/>
    </row>
    <row r="8" spans="1:6" x14ac:dyDescent="0.3">
      <c r="B8" s="1">
        <v>2010</v>
      </c>
      <c r="C8" s="1">
        <v>2015</v>
      </c>
      <c r="D8" s="1">
        <v>2019</v>
      </c>
      <c r="E8" s="126"/>
      <c r="F8" s="126"/>
    </row>
    <row r="9" spans="1:6" x14ac:dyDescent="0.3">
      <c r="A9" s="20"/>
      <c r="E9" s="126"/>
      <c r="F9" s="126"/>
    </row>
    <row r="11" spans="1:6" s="29" customFormat="1" x14ac:dyDescent="0.3">
      <c r="A11" s="29" t="s">
        <v>298</v>
      </c>
      <c r="B11" s="26">
        <v>5856</v>
      </c>
      <c r="C11" s="125">
        <v>4907</v>
      </c>
      <c r="D11" s="125">
        <v>4783</v>
      </c>
      <c r="E11" s="248"/>
      <c r="F11" s="1"/>
    </row>
    <row r="12" spans="1:6" x14ac:dyDescent="0.3">
      <c r="A12" s="49" t="s">
        <v>299</v>
      </c>
      <c r="B12" s="1">
        <v>6</v>
      </c>
      <c r="C12" s="127">
        <v>3</v>
      </c>
      <c r="D12" s="127">
        <v>5</v>
      </c>
      <c r="E12" s="248"/>
    </row>
    <row r="13" spans="1:6" x14ac:dyDescent="0.3">
      <c r="A13" s="49" t="s">
        <v>300</v>
      </c>
      <c r="B13" s="1">
        <v>12</v>
      </c>
      <c r="C13" s="127">
        <v>2</v>
      </c>
      <c r="D13" s="127">
        <v>0</v>
      </c>
      <c r="E13" s="248"/>
    </row>
    <row r="14" spans="1:6" x14ac:dyDescent="0.3">
      <c r="A14" s="50" t="s">
        <v>301</v>
      </c>
      <c r="B14" s="1">
        <v>354</v>
      </c>
      <c r="C14" s="127">
        <v>236</v>
      </c>
      <c r="D14" s="127">
        <v>149</v>
      </c>
      <c r="E14" s="248"/>
    </row>
    <row r="15" spans="1:6" x14ac:dyDescent="0.3">
      <c r="A15" s="50" t="s">
        <v>302</v>
      </c>
      <c r="C15" s="127"/>
      <c r="D15" s="127"/>
    </row>
    <row r="16" spans="1:6" x14ac:dyDescent="0.3">
      <c r="A16" s="49" t="s">
        <v>303</v>
      </c>
      <c r="B16" s="1">
        <v>7</v>
      </c>
      <c r="C16" s="127">
        <v>12</v>
      </c>
      <c r="D16" s="127">
        <v>8</v>
      </c>
      <c r="E16" s="248"/>
    </row>
    <row r="17" spans="1:5" x14ac:dyDescent="0.3">
      <c r="A17" s="50" t="s">
        <v>304</v>
      </c>
      <c r="C17" s="127"/>
      <c r="D17" s="127"/>
    </row>
    <row r="18" spans="1:5" x14ac:dyDescent="0.3">
      <c r="A18" s="49" t="s">
        <v>305</v>
      </c>
      <c r="B18" s="1">
        <v>24</v>
      </c>
      <c r="C18" s="127">
        <v>12</v>
      </c>
      <c r="D18" s="127">
        <v>19</v>
      </c>
      <c r="E18" s="248"/>
    </row>
    <row r="19" spans="1:5" x14ac:dyDescent="0.3">
      <c r="A19" s="50" t="s">
        <v>306</v>
      </c>
      <c r="B19" s="1">
        <v>891</v>
      </c>
      <c r="C19" s="127">
        <v>822</v>
      </c>
      <c r="D19" s="127">
        <v>964</v>
      </c>
      <c r="E19" s="248"/>
    </row>
    <row r="20" spans="1:5" x14ac:dyDescent="0.3">
      <c r="A20" s="50" t="s">
        <v>307</v>
      </c>
      <c r="C20" s="127"/>
      <c r="D20" s="127"/>
    </row>
    <row r="21" spans="1:5" x14ac:dyDescent="0.3">
      <c r="A21" s="49" t="s">
        <v>308</v>
      </c>
      <c r="B21" s="1">
        <v>655</v>
      </c>
      <c r="C21" s="127">
        <v>480</v>
      </c>
      <c r="D21" s="127">
        <v>397</v>
      </c>
      <c r="E21" s="248"/>
    </row>
    <row r="22" spans="1:5" x14ac:dyDescent="0.3">
      <c r="A22" s="50" t="s">
        <v>309</v>
      </c>
      <c r="B22" s="1">
        <v>844</v>
      </c>
      <c r="C22" s="127">
        <v>635</v>
      </c>
      <c r="D22" s="127">
        <v>536</v>
      </c>
      <c r="E22" s="248"/>
    </row>
    <row r="23" spans="1:5" x14ac:dyDescent="0.3">
      <c r="A23" s="50" t="s">
        <v>310</v>
      </c>
      <c r="B23" s="1">
        <v>326</v>
      </c>
      <c r="C23" s="127">
        <v>366</v>
      </c>
      <c r="D23" s="127">
        <v>299</v>
      </c>
      <c r="E23" s="248"/>
    </row>
    <row r="24" spans="1:5" x14ac:dyDescent="0.3">
      <c r="A24" s="50" t="s">
        <v>311</v>
      </c>
      <c r="B24" s="1">
        <v>72</v>
      </c>
      <c r="C24" s="127">
        <v>61</v>
      </c>
      <c r="D24" s="127">
        <v>49</v>
      </c>
      <c r="E24" s="248"/>
    </row>
    <row r="25" spans="1:5" x14ac:dyDescent="0.3">
      <c r="A25" s="50" t="s">
        <v>312</v>
      </c>
      <c r="B25" s="1">
        <v>39</v>
      </c>
      <c r="C25" s="127">
        <v>17</v>
      </c>
      <c r="D25" s="127">
        <v>22</v>
      </c>
      <c r="E25" s="248"/>
    </row>
    <row r="26" spans="1:5" x14ac:dyDescent="0.3">
      <c r="A26" s="50" t="s">
        <v>313</v>
      </c>
      <c r="B26" s="1">
        <v>67</v>
      </c>
      <c r="C26" s="127">
        <v>39</v>
      </c>
      <c r="D26" s="127">
        <v>67</v>
      </c>
      <c r="E26" s="248"/>
    </row>
    <row r="27" spans="1:5" x14ac:dyDescent="0.3">
      <c r="A27" s="50" t="s">
        <v>314</v>
      </c>
      <c r="C27" s="84"/>
      <c r="D27" s="84"/>
    </row>
    <row r="28" spans="1:5" x14ac:dyDescent="0.3">
      <c r="A28" s="49" t="s">
        <v>315</v>
      </c>
      <c r="B28" s="1">
        <v>99</v>
      </c>
      <c r="C28" s="127">
        <v>121</v>
      </c>
      <c r="D28" s="127">
        <v>123</v>
      </c>
      <c r="E28" s="248"/>
    </row>
    <row r="29" spans="1:5" x14ac:dyDescent="0.3">
      <c r="A29" s="50" t="s">
        <v>316</v>
      </c>
      <c r="C29" s="127"/>
    </row>
    <row r="30" spans="1:5" x14ac:dyDescent="0.3">
      <c r="A30" s="49" t="s">
        <v>317</v>
      </c>
      <c r="B30" s="1">
        <v>780</v>
      </c>
      <c r="C30" s="127">
        <v>621</v>
      </c>
      <c r="D30" s="127">
        <v>784</v>
      </c>
      <c r="E30" s="248"/>
    </row>
    <row r="31" spans="1:5" x14ac:dyDescent="0.3">
      <c r="A31" s="50" t="s">
        <v>318</v>
      </c>
      <c r="C31" s="127"/>
    </row>
    <row r="32" spans="1:5" x14ac:dyDescent="0.3">
      <c r="A32" s="49" t="s">
        <v>319</v>
      </c>
      <c r="B32" s="84">
        <v>1107</v>
      </c>
      <c r="C32" s="127">
        <v>1015</v>
      </c>
      <c r="D32" s="127">
        <v>765</v>
      </c>
      <c r="E32" s="248"/>
    </row>
    <row r="33" spans="1:6" x14ac:dyDescent="0.3">
      <c r="A33" s="50" t="s">
        <v>320</v>
      </c>
      <c r="B33" s="1">
        <v>98</v>
      </c>
      <c r="C33" s="127">
        <v>102</v>
      </c>
      <c r="D33" s="127">
        <v>88</v>
      </c>
      <c r="E33" s="248"/>
    </row>
    <row r="34" spans="1:6" x14ac:dyDescent="0.3">
      <c r="A34" s="50" t="s">
        <v>321</v>
      </c>
      <c r="B34" s="1">
        <v>265</v>
      </c>
      <c r="C34" s="127">
        <v>203</v>
      </c>
      <c r="D34" s="127">
        <v>314</v>
      </c>
      <c r="E34" s="248"/>
    </row>
    <row r="35" spans="1:6" x14ac:dyDescent="0.3">
      <c r="A35" s="50" t="s">
        <v>322</v>
      </c>
      <c r="B35" s="1">
        <v>100</v>
      </c>
      <c r="C35" s="127">
        <v>95</v>
      </c>
      <c r="D35" s="127">
        <v>104</v>
      </c>
      <c r="E35" s="248"/>
    </row>
    <row r="36" spans="1:6" x14ac:dyDescent="0.3">
      <c r="A36" s="50" t="s">
        <v>323</v>
      </c>
      <c r="B36" s="1">
        <v>74</v>
      </c>
      <c r="C36" s="127">
        <v>57</v>
      </c>
      <c r="D36" s="127">
        <v>78</v>
      </c>
      <c r="E36" s="248"/>
    </row>
    <row r="37" spans="1:6" x14ac:dyDescent="0.3">
      <c r="A37" s="50" t="s">
        <v>324</v>
      </c>
      <c r="C37" s="127"/>
      <c r="D37" s="127"/>
    </row>
    <row r="38" spans="1:6" x14ac:dyDescent="0.3">
      <c r="A38" s="49" t="s">
        <v>325</v>
      </c>
      <c r="B38" s="1">
        <v>7</v>
      </c>
      <c r="C38" s="127">
        <v>5</v>
      </c>
      <c r="D38" s="127">
        <v>9</v>
      </c>
      <c r="E38" s="248"/>
    </row>
    <row r="39" spans="1:6" x14ac:dyDescent="0.3">
      <c r="A39" s="50" t="s">
        <v>326</v>
      </c>
      <c r="C39" s="127"/>
      <c r="D39" s="127"/>
    </row>
    <row r="40" spans="1:6" x14ac:dyDescent="0.3">
      <c r="A40" s="49" t="s">
        <v>327</v>
      </c>
      <c r="B40" s="1">
        <v>13</v>
      </c>
      <c r="C40" s="127">
        <v>3</v>
      </c>
      <c r="D40" s="127">
        <v>3</v>
      </c>
      <c r="E40" s="248"/>
    </row>
    <row r="41" spans="1:6" x14ac:dyDescent="0.3">
      <c r="A41" s="50" t="s">
        <v>328</v>
      </c>
      <c r="B41" s="10" t="s">
        <v>58</v>
      </c>
      <c r="C41" s="10" t="s">
        <v>58</v>
      </c>
      <c r="D41" s="10" t="s">
        <v>492</v>
      </c>
      <c r="E41" s="248"/>
      <c r="F41" s="233"/>
    </row>
    <row r="43" spans="1:6" x14ac:dyDescent="0.3">
      <c r="A43" s="108" t="s">
        <v>296</v>
      </c>
    </row>
    <row r="44" spans="1:6" x14ac:dyDescent="0.3">
      <c r="A44" s="108" t="s">
        <v>329</v>
      </c>
    </row>
    <row r="45" spans="1:6" x14ac:dyDescent="0.3">
      <c r="A45" s="20"/>
    </row>
    <row r="49" spans="6:6" x14ac:dyDescent="0.3">
      <c r="F49" s="23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4"/>
  <sheetViews>
    <sheetView workbookViewId="0">
      <selection activeCell="C1" sqref="C1"/>
    </sheetView>
  </sheetViews>
  <sheetFormatPr defaultColWidth="8.77734375" defaultRowHeight="14.4" x14ac:dyDescent="0.3"/>
  <cols>
    <col min="1" max="1" width="2.21875" style="1" customWidth="1"/>
    <col min="2" max="2" width="42.5546875" style="1" customWidth="1"/>
    <col min="3" max="4" width="9.44140625" style="1" bestFit="1" customWidth="1"/>
    <col min="5" max="5" width="9.21875" style="1" bestFit="1" customWidth="1"/>
    <col min="6" max="16384" width="8.77734375" style="1"/>
  </cols>
  <sheetData>
    <row r="1" spans="1:8" s="29" customFormat="1" ht="13.2" x14ac:dyDescent="0.25">
      <c r="A1" s="32" t="s">
        <v>478</v>
      </c>
      <c r="B1" s="32"/>
    </row>
    <row r="2" spans="1:8" s="29" customFormat="1" ht="13.2" x14ac:dyDescent="0.25">
      <c r="A2" s="32" t="s">
        <v>29</v>
      </c>
      <c r="B2" s="32"/>
    </row>
    <row r="3" spans="1:8" s="29" customFormat="1" ht="13.2" x14ac:dyDescent="0.25">
      <c r="A3" s="32" t="s">
        <v>30</v>
      </c>
      <c r="B3" s="32"/>
    </row>
    <row r="4" spans="1:8" s="33" customFormat="1" ht="13.2" x14ac:dyDescent="0.25">
      <c r="A4" s="34" t="s">
        <v>31</v>
      </c>
      <c r="B4" s="34"/>
    </row>
    <row r="6" spans="1:8" x14ac:dyDescent="0.3">
      <c r="C6" s="1">
        <v>1995</v>
      </c>
      <c r="D6" s="1">
        <v>2000</v>
      </c>
      <c r="E6" s="1">
        <v>2005</v>
      </c>
      <c r="F6" s="1">
        <v>2010</v>
      </c>
      <c r="G6" s="1">
        <v>2015</v>
      </c>
      <c r="H6" s="1">
        <v>2020</v>
      </c>
    </row>
    <row r="8" spans="1:8" s="29" customFormat="1" ht="13.2" x14ac:dyDescent="0.25">
      <c r="A8" s="29" t="s">
        <v>330</v>
      </c>
      <c r="C8" s="26"/>
      <c r="D8" s="26"/>
      <c r="E8" s="26"/>
      <c r="H8" s="26"/>
    </row>
    <row r="9" spans="1:8" s="29" customFormat="1" ht="13.2" x14ac:dyDescent="0.25">
      <c r="A9" s="29" t="s">
        <v>331</v>
      </c>
      <c r="C9" s="26">
        <v>37524</v>
      </c>
      <c r="D9" s="26">
        <v>42242</v>
      </c>
      <c r="E9" s="26">
        <v>48758</v>
      </c>
      <c r="F9" s="26">
        <v>51762</v>
      </c>
      <c r="G9" s="26">
        <v>47901</v>
      </c>
      <c r="H9" s="26">
        <v>47359</v>
      </c>
    </row>
    <row r="10" spans="1:8" x14ac:dyDescent="0.3">
      <c r="B10" s="106" t="s">
        <v>332</v>
      </c>
      <c r="C10" s="84">
        <v>1186</v>
      </c>
      <c r="D10" s="84">
        <v>1303</v>
      </c>
      <c r="E10" s="84">
        <v>1615</v>
      </c>
      <c r="F10" s="84">
        <v>1342</v>
      </c>
      <c r="G10" s="84">
        <v>1070</v>
      </c>
      <c r="H10" s="84">
        <v>1040</v>
      </c>
    </row>
    <row r="11" spans="1:8" x14ac:dyDescent="0.3">
      <c r="B11" s="106" t="s">
        <v>333</v>
      </c>
    </row>
    <row r="12" spans="1:8" x14ac:dyDescent="0.3">
      <c r="B12" s="106" t="s">
        <v>334</v>
      </c>
      <c r="C12" s="1">
        <v>707</v>
      </c>
      <c r="D12" s="1">
        <v>823</v>
      </c>
      <c r="E12" s="1">
        <v>984</v>
      </c>
      <c r="F12" s="84">
        <v>905</v>
      </c>
      <c r="G12" s="84">
        <v>710</v>
      </c>
      <c r="H12" s="84">
        <v>754</v>
      </c>
    </row>
    <row r="13" spans="1:8" x14ac:dyDescent="0.3">
      <c r="B13" s="106" t="s">
        <v>335</v>
      </c>
      <c r="C13" s="1">
        <v>831</v>
      </c>
      <c r="D13" s="1">
        <v>547</v>
      </c>
      <c r="E13" s="1">
        <v>565</v>
      </c>
      <c r="F13" s="84">
        <v>430</v>
      </c>
      <c r="G13" s="84">
        <v>312</v>
      </c>
      <c r="H13" s="84">
        <v>272</v>
      </c>
    </row>
    <row r="14" spans="1:8" x14ac:dyDescent="0.3">
      <c r="B14" s="106" t="s">
        <v>336</v>
      </c>
      <c r="C14" s="84">
        <v>8384</v>
      </c>
      <c r="D14" s="84">
        <v>11860</v>
      </c>
      <c r="E14" s="84">
        <v>8309</v>
      </c>
      <c r="F14" s="84">
        <v>9056</v>
      </c>
      <c r="G14" s="84">
        <v>8459</v>
      </c>
      <c r="H14" s="84">
        <v>8719</v>
      </c>
    </row>
    <row r="15" spans="1:8" x14ac:dyDescent="0.3">
      <c r="B15" s="106" t="s">
        <v>337</v>
      </c>
      <c r="C15" s="84">
        <v>2032</v>
      </c>
      <c r="D15" s="84">
        <v>4418</v>
      </c>
      <c r="E15" s="84">
        <v>4806</v>
      </c>
      <c r="F15" s="84">
        <v>4639</v>
      </c>
      <c r="G15" s="84">
        <v>3053</v>
      </c>
      <c r="H15" s="84">
        <v>2377</v>
      </c>
    </row>
    <row r="16" spans="1:8" x14ac:dyDescent="0.3">
      <c r="B16" s="2" t="s">
        <v>462</v>
      </c>
      <c r="C16" s="1">
        <v>707</v>
      </c>
      <c r="D16" s="84">
        <v>1536</v>
      </c>
      <c r="E16" s="84">
        <v>1887</v>
      </c>
      <c r="F16" s="84">
        <v>3014</v>
      </c>
      <c r="G16" s="84">
        <v>2556</v>
      </c>
      <c r="H16" s="84">
        <v>4387</v>
      </c>
    </row>
    <row r="17" spans="1:8" x14ac:dyDescent="0.3">
      <c r="B17" s="106" t="s">
        <v>338</v>
      </c>
      <c r="C17" s="84">
        <v>25709</v>
      </c>
      <c r="D17" s="84">
        <v>26239</v>
      </c>
      <c r="E17" s="84">
        <v>30592</v>
      </c>
      <c r="F17" s="84">
        <v>32376</v>
      </c>
      <c r="G17" s="84">
        <v>31741</v>
      </c>
      <c r="H17" s="84">
        <v>29810</v>
      </c>
    </row>
    <row r="18" spans="1:8" ht="16.2" x14ac:dyDescent="0.3">
      <c r="A18" s="20" t="s">
        <v>339</v>
      </c>
      <c r="G18" s="84"/>
    </row>
    <row r="19" spans="1:8" ht="16.2" x14ac:dyDescent="0.3">
      <c r="A19" s="20" t="s">
        <v>493</v>
      </c>
      <c r="C19" s="107">
        <v>203.4</v>
      </c>
      <c r="D19" s="107">
        <v>235</v>
      </c>
      <c r="E19" s="107">
        <v>252</v>
      </c>
      <c r="F19" s="107">
        <v>297.8</v>
      </c>
      <c r="G19" s="1">
        <v>312.89999999999998</v>
      </c>
      <c r="H19" s="128">
        <v>358.3</v>
      </c>
    </row>
    <row r="20" spans="1:8" x14ac:dyDescent="0.3">
      <c r="G20" s="26"/>
    </row>
    <row r="21" spans="1:8" s="29" customFormat="1" x14ac:dyDescent="0.3">
      <c r="A21" s="29" t="s">
        <v>340</v>
      </c>
      <c r="G21" s="84"/>
    </row>
    <row r="22" spans="1:8" s="29" customFormat="1" x14ac:dyDescent="0.3">
      <c r="A22" s="29" t="s">
        <v>341</v>
      </c>
      <c r="G22" s="84"/>
    </row>
    <row r="23" spans="1:8" s="29" customFormat="1" ht="13.2" x14ac:dyDescent="0.25">
      <c r="A23" s="29" t="s">
        <v>342</v>
      </c>
      <c r="C23" s="26">
        <v>34771</v>
      </c>
      <c r="D23" s="26">
        <v>33811</v>
      </c>
      <c r="E23" s="26">
        <v>30633</v>
      </c>
      <c r="F23" s="26">
        <v>25869</v>
      </c>
      <c r="G23" s="26">
        <v>23708</v>
      </c>
      <c r="H23" s="26">
        <v>12632</v>
      </c>
    </row>
    <row r="24" spans="1:8" x14ac:dyDescent="0.3">
      <c r="B24" s="106" t="s">
        <v>332</v>
      </c>
      <c r="C24" s="1">
        <v>440</v>
      </c>
      <c r="D24" s="1">
        <v>412</v>
      </c>
      <c r="E24" s="1">
        <v>396</v>
      </c>
      <c r="F24" s="84">
        <v>346</v>
      </c>
      <c r="G24" s="84">
        <v>268</v>
      </c>
      <c r="H24" s="84">
        <v>157</v>
      </c>
    </row>
    <row r="25" spans="1:8" x14ac:dyDescent="0.3">
      <c r="B25" s="106" t="s">
        <v>333</v>
      </c>
      <c r="G25" s="84"/>
    </row>
    <row r="26" spans="1:8" x14ac:dyDescent="0.3">
      <c r="B26" s="106" t="s">
        <v>334</v>
      </c>
      <c r="C26" s="1">
        <v>413</v>
      </c>
      <c r="D26" s="1">
        <v>348</v>
      </c>
      <c r="E26" s="1">
        <v>326</v>
      </c>
      <c r="F26" s="84">
        <v>321</v>
      </c>
      <c r="G26" s="84">
        <v>273</v>
      </c>
      <c r="H26" s="84">
        <v>147</v>
      </c>
    </row>
    <row r="27" spans="1:8" x14ac:dyDescent="0.3">
      <c r="B27" s="106" t="s">
        <v>335</v>
      </c>
      <c r="C27" s="1">
        <v>111</v>
      </c>
      <c r="D27" s="1">
        <v>37</v>
      </c>
      <c r="E27" s="1">
        <v>32</v>
      </c>
      <c r="F27" s="84">
        <v>24</v>
      </c>
      <c r="G27" s="84">
        <v>19</v>
      </c>
      <c r="H27" s="84">
        <v>11</v>
      </c>
    </row>
    <row r="28" spans="1:8" x14ac:dyDescent="0.3">
      <c r="B28" s="106" t="s">
        <v>336</v>
      </c>
      <c r="C28" s="84">
        <v>3536</v>
      </c>
      <c r="D28" s="84">
        <v>5127</v>
      </c>
      <c r="E28" s="84">
        <v>1774</v>
      </c>
      <c r="F28" s="84">
        <v>2327</v>
      </c>
      <c r="G28" s="84">
        <v>2547</v>
      </c>
      <c r="H28" s="84">
        <v>1619</v>
      </c>
    </row>
    <row r="29" spans="1:8" x14ac:dyDescent="0.3">
      <c r="B29" s="106" t="s">
        <v>337</v>
      </c>
      <c r="C29" s="84">
        <v>1826</v>
      </c>
      <c r="D29" s="84">
        <v>3546</v>
      </c>
      <c r="E29" s="84">
        <v>2989</v>
      </c>
      <c r="F29" s="84">
        <v>2499</v>
      </c>
      <c r="G29" s="84">
        <v>1763</v>
      </c>
      <c r="H29" s="84">
        <v>608</v>
      </c>
    </row>
    <row r="30" spans="1:8" x14ac:dyDescent="0.3">
      <c r="B30" s="2" t="s">
        <v>462</v>
      </c>
      <c r="C30" s="84">
        <v>1176</v>
      </c>
      <c r="D30" s="84">
        <v>987</v>
      </c>
      <c r="E30" s="84">
        <v>1424</v>
      </c>
      <c r="F30" s="84">
        <v>1991</v>
      </c>
      <c r="G30" s="84">
        <v>1484</v>
      </c>
      <c r="H30" s="84">
        <v>842</v>
      </c>
    </row>
    <row r="31" spans="1:8" x14ac:dyDescent="0.3">
      <c r="B31" s="106" t="s">
        <v>338</v>
      </c>
      <c r="C31" s="84">
        <v>29093</v>
      </c>
      <c r="D31" s="84">
        <v>26900</v>
      </c>
      <c r="E31" s="84">
        <v>23692</v>
      </c>
      <c r="F31" s="84">
        <v>18361</v>
      </c>
      <c r="G31" s="84">
        <v>17354</v>
      </c>
      <c r="H31" s="84">
        <v>9248</v>
      </c>
    </row>
    <row r="32" spans="1:8" ht="16.2" x14ac:dyDescent="0.3">
      <c r="A32" s="20" t="s">
        <v>339</v>
      </c>
      <c r="G32" s="84"/>
      <c r="H32" s="26"/>
    </row>
    <row r="33" spans="1:8" ht="16.2" x14ac:dyDescent="0.3">
      <c r="A33" s="20" t="s">
        <v>493</v>
      </c>
      <c r="C33" s="1">
        <v>144.6</v>
      </c>
      <c r="D33" s="107">
        <v>345</v>
      </c>
      <c r="E33" s="107">
        <v>349.2</v>
      </c>
      <c r="F33" s="107">
        <v>382.3</v>
      </c>
      <c r="G33" s="107">
        <v>413.1</v>
      </c>
      <c r="H33" s="128" t="s">
        <v>463</v>
      </c>
    </row>
    <row r="35" spans="1:8" s="29" customFormat="1" x14ac:dyDescent="0.3">
      <c r="A35" s="29" t="s">
        <v>343</v>
      </c>
      <c r="C35" s="26"/>
      <c r="D35" s="26"/>
      <c r="E35" s="26"/>
      <c r="G35" s="84"/>
    </row>
    <row r="36" spans="1:8" s="29" customFormat="1" ht="13.2" x14ac:dyDescent="0.25">
      <c r="A36" s="29" t="s">
        <v>344</v>
      </c>
      <c r="C36" s="26">
        <v>72295</v>
      </c>
      <c r="D36" s="26">
        <v>76053</v>
      </c>
      <c r="E36" s="26">
        <v>79391</v>
      </c>
      <c r="F36" s="26">
        <v>77631</v>
      </c>
      <c r="G36" s="26">
        <v>71609</v>
      </c>
      <c r="H36" s="26">
        <v>59991</v>
      </c>
    </row>
    <row r="37" spans="1:8" x14ac:dyDescent="0.3">
      <c r="B37" s="106" t="s">
        <v>345</v>
      </c>
      <c r="F37" s="20" t="s">
        <v>65</v>
      </c>
    </row>
    <row r="38" spans="1:8" x14ac:dyDescent="0.3">
      <c r="B38" s="106" t="s">
        <v>346</v>
      </c>
      <c r="C38" s="1">
        <v>14.4</v>
      </c>
      <c r="D38" s="1">
        <v>14.2</v>
      </c>
      <c r="E38" s="1">
        <v>13.2</v>
      </c>
      <c r="F38" s="20">
        <v>12.3</v>
      </c>
      <c r="G38" s="20">
        <v>12.4</v>
      </c>
      <c r="H38" s="1">
        <v>10.9</v>
      </c>
    </row>
    <row r="39" spans="1:8" x14ac:dyDescent="0.3">
      <c r="B39" s="106" t="s">
        <v>347</v>
      </c>
    </row>
    <row r="40" spans="1:8" x14ac:dyDescent="0.3">
      <c r="B40" s="106" t="s">
        <v>348</v>
      </c>
      <c r="C40" s="84">
        <v>4944</v>
      </c>
      <c r="D40" s="84">
        <v>5172</v>
      </c>
      <c r="E40" s="84">
        <v>5577</v>
      </c>
      <c r="F40" s="84">
        <v>5475</v>
      </c>
      <c r="G40" s="84">
        <v>4969</v>
      </c>
      <c r="H40" s="84">
        <v>4346</v>
      </c>
    </row>
    <row r="41" spans="1:8" x14ac:dyDescent="0.3">
      <c r="B41" s="106" t="s">
        <v>345</v>
      </c>
      <c r="H41" s="107"/>
    </row>
    <row r="42" spans="1:8" x14ac:dyDescent="0.3">
      <c r="B42" s="106" t="s">
        <v>346</v>
      </c>
      <c r="C42" s="1">
        <v>14.5</v>
      </c>
      <c r="D42" s="1">
        <v>14.2</v>
      </c>
      <c r="E42" s="93">
        <v>13</v>
      </c>
      <c r="F42" s="1">
        <v>12.5</v>
      </c>
      <c r="G42" s="1">
        <v>12.7</v>
      </c>
      <c r="H42" s="1">
        <v>11.4</v>
      </c>
    </row>
    <row r="43" spans="1:8" x14ac:dyDescent="0.3">
      <c r="G43" s="84"/>
    </row>
    <row r="44" spans="1:8" s="29" customFormat="1" ht="16.2" x14ac:dyDescent="0.3">
      <c r="A44" s="29" t="s">
        <v>349</v>
      </c>
      <c r="C44" s="1"/>
      <c r="D44" s="1"/>
      <c r="E44" s="1"/>
      <c r="G44" s="1"/>
      <c r="H44" s="93"/>
    </row>
    <row r="45" spans="1:8" s="29" customFormat="1" ht="15.6" x14ac:dyDescent="0.25">
      <c r="A45" s="29" t="s">
        <v>360</v>
      </c>
      <c r="C45" s="28">
        <v>348</v>
      </c>
      <c r="D45" s="28">
        <v>580</v>
      </c>
      <c r="E45" s="29">
        <v>601.20000000000005</v>
      </c>
      <c r="F45" s="51">
        <v>680</v>
      </c>
      <c r="G45" s="51">
        <v>726</v>
      </c>
      <c r="H45" s="101" t="s">
        <v>463</v>
      </c>
    </row>
    <row r="46" spans="1:8" s="29" customFormat="1" x14ac:dyDescent="0.3">
      <c r="C46" s="28"/>
      <c r="D46" s="28"/>
      <c r="G46" s="1"/>
      <c r="H46" s="235"/>
    </row>
    <row r="47" spans="1:8" s="29" customFormat="1" ht="13.2" x14ac:dyDescent="0.25">
      <c r="A47" s="29" t="s">
        <v>350</v>
      </c>
      <c r="C47" s="28"/>
      <c r="D47" s="28"/>
      <c r="E47" s="28"/>
      <c r="G47" s="28"/>
      <c r="H47" s="101"/>
    </row>
    <row r="48" spans="1:8" s="29" customFormat="1" ht="13.2" x14ac:dyDescent="0.25">
      <c r="A48" s="3" t="s">
        <v>351</v>
      </c>
      <c r="B48" s="28"/>
      <c r="C48" s="28">
        <v>3045</v>
      </c>
      <c r="D48" s="28">
        <v>3506</v>
      </c>
      <c r="E48" s="28">
        <v>3771.9</v>
      </c>
      <c r="F48" s="28">
        <v>4399.7</v>
      </c>
      <c r="G48" s="28">
        <v>4463.8999999999996</v>
      </c>
      <c r="H48" s="101" t="s">
        <v>463</v>
      </c>
    </row>
    <row r="49" spans="1:4" x14ac:dyDescent="0.3">
      <c r="B49" s="108"/>
    </row>
    <row r="50" spans="1:4" ht="16.2" x14ac:dyDescent="0.3">
      <c r="A50" s="2" t="s">
        <v>494</v>
      </c>
      <c r="C50" s="84"/>
      <c r="D50" s="84"/>
    </row>
    <row r="51" spans="1:4" x14ac:dyDescent="0.3">
      <c r="A51" s="106" t="s">
        <v>352</v>
      </c>
      <c r="C51" s="84"/>
    </row>
    <row r="52" spans="1:4" x14ac:dyDescent="0.3">
      <c r="B52" s="108"/>
    </row>
    <row r="53" spans="1:4" x14ac:dyDescent="0.3">
      <c r="A53" s="34" t="s">
        <v>353</v>
      </c>
      <c r="B53" s="20"/>
    </row>
    <row r="54" spans="1:4" x14ac:dyDescent="0.3">
      <c r="A54" s="34" t="s">
        <v>354</v>
      </c>
      <c r="B5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>
      <selection activeCell="G1" sqref="G1"/>
    </sheetView>
  </sheetViews>
  <sheetFormatPr defaultColWidth="9.21875" defaultRowHeight="14.4" x14ac:dyDescent="0.3"/>
  <cols>
    <col min="1" max="1" width="33.77734375" style="18" customWidth="1"/>
    <col min="2" max="2" width="7.21875" style="150" customWidth="1"/>
    <col min="3" max="3" width="8.21875" style="150" customWidth="1"/>
    <col min="4" max="4" width="9.21875" style="18"/>
    <col min="5" max="5" width="7.44140625" style="150" customWidth="1"/>
    <col min="6" max="6" width="9.21875" style="18"/>
    <col min="7" max="7" width="7.21875" style="150" customWidth="1"/>
    <col min="8" max="8" width="9.21875" style="72"/>
    <col min="9" max="9" width="9.21875" style="18"/>
    <col min="10" max="10" width="5.77734375" style="18" customWidth="1"/>
    <col min="11" max="16384" width="9.21875" style="18"/>
  </cols>
  <sheetData>
    <row r="1" spans="1:13" s="142" customFormat="1" ht="10.199999999999999" x14ac:dyDescent="0.2">
      <c r="A1" s="142" t="s">
        <v>464</v>
      </c>
      <c r="B1" s="143"/>
      <c r="C1" s="143"/>
      <c r="D1" s="144"/>
      <c r="E1" s="145"/>
      <c r="G1" s="145"/>
    </row>
    <row r="2" spans="1:13" s="142" customFormat="1" ht="10.199999999999999" x14ac:dyDescent="0.2">
      <c r="A2" s="142" t="s">
        <v>384</v>
      </c>
      <c r="B2" s="143"/>
      <c r="C2" s="143"/>
      <c r="D2" s="146"/>
      <c r="E2" s="145"/>
      <c r="G2" s="145"/>
    </row>
    <row r="3" spans="1:13" x14ac:dyDescent="0.3">
      <c r="A3" s="147" t="s">
        <v>0</v>
      </c>
      <c r="B3" s="143"/>
      <c r="C3" s="148"/>
      <c r="E3" s="143"/>
      <c r="G3" s="143"/>
    </row>
    <row r="4" spans="1:13" x14ac:dyDescent="0.3">
      <c r="A4" s="149" t="s">
        <v>36</v>
      </c>
      <c r="B4" s="143"/>
      <c r="C4" s="21"/>
      <c r="E4" s="143"/>
      <c r="G4" s="143"/>
    </row>
    <row r="5" spans="1:13" x14ac:dyDescent="0.3">
      <c r="A5" s="149"/>
      <c r="B5" s="143"/>
      <c r="C5" s="21"/>
      <c r="E5" s="143"/>
      <c r="G5" s="18" t="s">
        <v>43</v>
      </c>
      <c r="I5" s="21"/>
    </row>
    <row r="6" spans="1:13" ht="12.75" customHeight="1" x14ac:dyDescent="0.3">
      <c r="A6" s="149"/>
      <c r="G6" s="18" t="s">
        <v>44</v>
      </c>
      <c r="K6" s="146"/>
      <c r="L6" s="146"/>
      <c r="M6" s="146"/>
    </row>
    <row r="7" spans="1:13" x14ac:dyDescent="0.3">
      <c r="A7" s="149"/>
      <c r="B7" s="144"/>
      <c r="C7" s="144"/>
      <c r="G7" s="144"/>
      <c r="I7" s="151"/>
      <c r="L7" s="146"/>
      <c r="M7" s="146"/>
    </row>
    <row r="8" spans="1:13" x14ac:dyDescent="0.3">
      <c r="A8" s="149"/>
      <c r="B8" s="150">
        <v>2000</v>
      </c>
      <c r="C8" s="150">
        <v>2005</v>
      </c>
      <c r="D8" s="18">
        <v>2010</v>
      </c>
      <c r="E8" s="143" t="s">
        <v>419</v>
      </c>
      <c r="F8" s="18">
        <v>2020</v>
      </c>
      <c r="G8" s="18">
        <v>2020</v>
      </c>
      <c r="I8" s="151"/>
    </row>
    <row r="9" spans="1:13" x14ac:dyDescent="0.3">
      <c r="A9" s="152" t="s">
        <v>45</v>
      </c>
      <c r="B9" s="144"/>
      <c r="C9" s="144"/>
      <c r="E9" s="144"/>
      <c r="G9" s="146"/>
      <c r="J9" s="146"/>
    </row>
    <row r="10" spans="1:13" x14ac:dyDescent="0.3">
      <c r="A10" s="19" t="s">
        <v>46</v>
      </c>
      <c r="B10" s="153"/>
      <c r="C10" s="153"/>
      <c r="E10" s="144"/>
      <c r="G10" s="146"/>
      <c r="J10" s="21"/>
    </row>
    <row r="11" spans="1:13" x14ac:dyDescent="0.3">
      <c r="A11" s="19" t="s">
        <v>47</v>
      </c>
      <c r="B11" s="154">
        <v>418616</v>
      </c>
      <c r="C11" s="154">
        <v>417599</v>
      </c>
      <c r="D11" s="19">
        <v>437503</v>
      </c>
      <c r="E11" s="19">
        <v>457571</v>
      </c>
      <c r="F11" s="19">
        <v>512804</v>
      </c>
      <c r="G11" s="155">
        <v>78.061864458381535</v>
      </c>
      <c r="J11" s="21"/>
    </row>
    <row r="12" spans="1:13" x14ac:dyDescent="0.3">
      <c r="A12" s="18" t="s">
        <v>48</v>
      </c>
      <c r="B12" s="153">
        <v>415789</v>
      </c>
      <c r="C12" s="153">
        <v>415675</v>
      </c>
      <c r="D12" s="156">
        <v>436645</v>
      </c>
      <c r="E12" s="149">
        <v>457083</v>
      </c>
      <c r="F12" s="149">
        <v>512537</v>
      </c>
      <c r="G12" s="155">
        <v>78.02122023990745</v>
      </c>
      <c r="J12" s="21"/>
    </row>
    <row r="13" spans="1:13" x14ac:dyDescent="0.3">
      <c r="A13" s="18" t="s">
        <v>49</v>
      </c>
      <c r="B13" s="153">
        <v>66951</v>
      </c>
      <c r="C13" s="153">
        <v>62803</v>
      </c>
      <c r="D13" s="149">
        <v>58647</v>
      </c>
      <c r="E13" s="149">
        <v>49250</v>
      </c>
      <c r="F13" s="149">
        <v>46539</v>
      </c>
      <c r="G13" s="155">
        <v>7.0844242830177189</v>
      </c>
      <c r="J13" s="154"/>
    </row>
    <row r="14" spans="1:13" x14ac:dyDescent="0.3">
      <c r="A14" s="149"/>
      <c r="B14" s="153"/>
      <c r="C14" s="153"/>
      <c r="D14" s="149"/>
      <c r="E14" s="18"/>
      <c r="F14" s="149"/>
      <c r="G14" s="155"/>
      <c r="J14" s="154"/>
    </row>
    <row r="15" spans="1:13" x14ac:dyDescent="0.3">
      <c r="A15" s="142" t="s">
        <v>385</v>
      </c>
      <c r="B15" s="154">
        <v>375589</v>
      </c>
      <c r="C15" s="154">
        <v>376960</v>
      </c>
      <c r="D15" s="157">
        <v>407230</v>
      </c>
      <c r="E15" s="19">
        <v>423776</v>
      </c>
      <c r="F15" s="19">
        <v>474587</v>
      </c>
      <c r="G15" s="155">
        <v>72.244261097241662</v>
      </c>
      <c r="J15" s="154"/>
    </row>
    <row r="16" spans="1:13" x14ac:dyDescent="0.3">
      <c r="A16" s="18" t="s">
        <v>48</v>
      </c>
      <c r="B16" s="153">
        <v>372815</v>
      </c>
      <c r="C16" s="153">
        <v>374962</v>
      </c>
      <c r="D16" s="156">
        <v>405912</v>
      </c>
      <c r="E16" s="149">
        <v>423529</v>
      </c>
      <c r="F16" s="149">
        <v>474336</v>
      </c>
      <c r="G16" s="155">
        <v>72.206052487365284</v>
      </c>
      <c r="J16" s="21"/>
    </row>
    <row r="17" spans="1:10" x14ac:dyDescent="0.3">
      <c r="A17" s="149" t="s">
        <v>49</v>
      </c>
      <c r="B17" s="153">
        <v>14930</v>
      </c>
      <c r="C17" s="153">
        <v>13525</v>
      </c>
      <c r="D17" s="153">
        <v>15419</v>
      </c>
      <c r="E17" s="149">
        <v>10439</v>
      </c>
      <c r="F17" s="149">
        <v>9501</v>
      </c>
      <c r="G17" s="155">
        <v>1.4462948304207512</v>
      </c>
      <c r="J17" s="154"/>
    </row>
    <row r="18" spans="1:10" x14ac:dyDescent="0.3">
      <c r="A18" s="149"/>
      <c r="B18" s="153"/>
      <c r="C18" s="153"/>
      <c r="D18" s="149"/>
      <c r="E18" s="149"/>
      <c r="F18" s="149"/>
      <c r="G18" s="155"/>
      <c r="J18" s="154"/>
    </row>
    <row r="19" spans="1:10" x14ac:dyDescent="0.3">
      <c r="A19" s="19" t="s">
        <v>50</v>
      </c>
      <c r="B19" s="153"/>
      <c r="C19" s="153"/>
      <c r="D19" s="149"/>
      <c r="E19" s="149"/>
      <c r="F19" s="149"/>
      <c r="G19" s="155"/>
      <c r="J19" s="154"/>
    </row>
    <row r="20" spans="1:10" x14ac:dyDescent="0.3">
      <c r="A20" s="19" t="s">
        <v>51</v>
      </c>
      <c r="B20" s="154">
        <v>188968</v>
      </c>
      <c r="C20" s="154">
        <v>172984</v>
      </c>
      <c r="D20" s="19">
        <v>187075</v>
      </c>
      <c r="E20" s="19">
        <v>207590</v>
      </c>
      <c r="F20" s="19">
        <v>258173</v>
      </c>
      <c r="G20" s="155">
        <v>39.300523655848508</v>
      </c>
      <c r="J20" s="158"/>
    </row>
    <row r="21" spans="1:10" x14ac:dyDescent="0.3">
      <c r="A21" s="18" t="s">
        <v>48</v>
      </c>
      <c r="B21" s="153">
        <v>185882</v>
      </c>
      <c r="C21" s="153">
        <v>169969</v>
      </c>
      <c r="D21" s="149">
        <v>184479</v>
      </c>
      <c r="E21" s="149">
        <v>206127</v>
      </c>
      <c r="F21" s="149">
        <v>257263</v>
      </c>
      <c r="G21" s="155">
        <v>39.161998416854409</v>
      </c>
      <c r="J21" s="21"/>
    </row>
    <row r="22" spans="1:10" x14ac:dyDescent="0.3">
      <c r="A22" s="149" t="s">
        <v>52</v>
      </c>
      <c r="B22" s="153">
        <v>59100</v>
      </c>
      <c r="C22" s="153">
        <v>55881</v>
      </c>
      <c r="D22" s="149">
        <v>49237</v>
      </c>
      <c r="E22" s="149">
        <v>45649</v>
      </c>
      <c r="F22" s="149">
        <v>42882</v>
      </c>
      <c r="G22" s="155">
        <v>6.5277354929062907</v>
      </c>
      <c r="J22" s="154"/>
    </row>
    <row r="23" spans="1:10" x14ac:dyDescent="0.3">
      <c r="A23" s="149"/>
      <c r="B23" s="153"/>
      <c r="C23" s="153"/>
      <c r="D23" s="149"/>
      <c r="E23" s="149"/>
      <c r="F23" s="149"/>
      <c r="G23" s="155"/>
      <c r="J23" s="154"/>
    </row>
    <row r="24" spans="1:10" x14ac:dyDescent="0.3">
      <c r="A24" s="19" t="s">
        <v>53</v>
      </c>
      <c r="B24" s="153"/>
      <c r="C24" s="153"/>
      <c r="D24" s="149"/>
      <c r="E24" s="149"/>
      <c r="F24" s="149"/>
      <c r="G24" s="155"/>
      <c r="J24" s="154"/>
    </row>
    <row r="25" spans="1:10" x14ac:dyDescent="0.3">
      <c r="A25" s="142" t="s">
        <v>54</v>
      </c>
      <c r="B25" s="154">
        <v>175959</v>
      </c>
      <c r="C25" s="154">
        <v>160175</v>
      </c>
      <c r="D25" s="19">
        <v>175968</v>
      </c>
      <c r="E25" s="19">
        <v>192262</v>
      </c>
      <c r="F25" s="19">
        <v>240006</v>
      </c>
      <c r="G25" s="155">
        <v>36.535042318699382</v>
      </c>
      <c r="J25" s="159"/>
    </row>
    <row r="26" spans="1:10" x14ac:dyDescent="0.3">
      <c r="A26" s="18" t="s">
        <v>48</v>
      </c>
      <c r="B26" s="153">
        <v>172893</v>
      </c>
      <c r="C26" s="153">
        <v>157262</v>
      </c>
      <c r="D26" s="149">
        <v>173478</v>
      </c>
      <c r="E26" s="149">
        <v>190815</v>
      </c>
      <c r="F26" s="149">
        <v>239122</v>
      </c>
      <c r="G26" s="155">
        <v>36.400474943676556</v>
      </c>
      <c r="J26" s="21"/>
    </row>
    <row r="27" spans="1:10" x14ac:dyDescent="0.3">
      <c r="A27" s="149" t="s">
        <v>49</v>
      </c>
      <c r="B27" s="153">
        <v>54224</v>
      </c>
      <c r="C27" s="153">
        <v>51741</v>
      </c>
      <c r="D27" s="149">
        <v>46083</v>
      </c>
      <c r="E27" s="149">
        <v>43433</v>
      </c>
      <c r="F27" s="149">
        <v>40625</v>
      </c>
      <c r="G27" s="155">
        <v>6.1841624550934666</v>
      </c>
      <c r="J27" s="154"/>
    </row>
    <row r="28" spans="1:10" x14ac:dyDescent="0.3">
      <c r="A28" s="149"/>
      <c r="B28" s="153"/>
      <c r="C28" s="153"/>
      <c r="D28" s="149"/>
      <c r="E28" s="149"/>
      <c r="F28" s="149"/>
      <c r="G28" s="155"/>
      <c r="J28" s="154"/>
    </row>
    <row r="29" spans="1:10" x14ac:dyDescent="0.3">
      <c r="A29" s="19" t="s">
        <v>55</v>
      </c>
      <c r="B29" s="153"/>
      <c r="C29" s="153"/>
      <c r="D29" s="149"/>
      <c r="E29" s="149"/>
      <c r="F29" s="149"/>
      <c r="G29" s="155"/>
      <c r="J29" s="153"/>
    </row>
    <row r="30" spans="1:10" x14ac:dyDescent="0.3">
      <c r="A30" s="19" t="s">
        <v>56</v>
      </c>
      <c r="B30" s="154">
        <v>21430</v>
      </c>
      <c r="C30" s="154">
        <v>20230</v>
      </c>
      <c r="D30" s="19">
        <v>20832</v>
      </c>
      <c r="E30" s="19">
        <v>29083</v>
      </c>
      <c r="F30" s="19">
        <v>37105</v>
      </c>
      <c r="G30" s="155">
        <v>5.6483285635998293</v>
      </c>
      <c r="J30" s="159"/>
    </row>
    <row r="31" spans="1:10" x14ac:dyDescent="0.3">
      <c r="A31" s="149" t="s">
        <v>48</v>
      </c>
      <c r="B31" s="153">
        <v>21162</v>
      </c>
      <c r="C31" s="153">
        <v>19952</v>
      </c>
      <c r="D31" s="149">
        <v>20580</v>
      </c>
      <c r="E31" s="149">
        <v>28932</v>
      </c>
      <c r="F31" s="149">
        <v>36854</v>
      </c>
      <c r="G31" s="155">
        <v>5.6101199537234363</v>
      </c>
      <c r="J31" s="159"/>
    </row>
    <row r="32" spans="1:10" x14ac:dyDescent="0.3">
      <c r="A32" s="149" t="s">
        <v>49</v>
      </c>
      <c r="B32" s="153">
        <v>4313</v>
      </c>
      <c r="C32" s="153">
        <v>3865</v>
      </c>
      <c r="D32" s="149">
        <v>3663</v>
      </c>
      <c r="E32" s="149">
        <v>2748</v>
      </c>
      <c r="F32" s="149">
        <v>2776</v>
      </c>
      <c r="G32" s="155">
        <v>0.42257809170066374</v>
      </c>
      <c r="J32" s="154"/>
    </row>
    <row r="33" spans="1:12" ht="10.199999999999999" x14ac:dyDescent="0.2">
      <c r="A33" s="149"/>
      <c r="B33" s="153"/>
      <c r="C33" s="153"/>
      <c r="E33" s="18"/>
      <c r="F33" s="149"/>
      <c r="G33" s="18"/>
      <c r="H33" s="18"/>
      <c r="I33" s="154"/>
      <c r="J33" s="154"/>
    </row>
    <row r="34" spans="1:12" ht="10.199999999999999" x14ac:dyDescent="0.2">
      <c r="A34" s="160" t="s">
        <v>57</v>
      </c>
      <c r="B34" s="161"/>
      <c r="C34" s="18"/>
      <c r="E34" s="18"/>
      <c r="F34" s="149"/>
      <c r="G34" s="18"/>
      <c r="H34" s="18"/>
      <c r="I34" s="154"/>
      <c r="J34" s="154"/>
      <c r="K34" s="154"/>
    </row>
    <row r="35" spans="1:12" ht="10.199999999999999" x14ac:dyDescent="0.2">
      <c r="A35" s="19" t="s">
        <v>46</v>
      </c>
      <c r="D35" s="21"/>
      <c r="E35" s="153"/>
      <c r="F35" s="149"/>
      <c r="G35" s="149"/>
      <c r="H35" s="18"/>
      <c r="I35" s="149"/>
      <c r="J35" s="149"/>
      <c r="K35" s="149"/>
    </row>
    <row r="36" spans="1:12" ht="10.199999999999999" x14ac:dyDescent="0.2">
      <c r="A36" s="19" t="s">
        <v>47</v>
      </c>
      <c r="B36" s="154">
        <v>11348</v>
      </c>
      <c r="C36" s="154">
        <v>14774</v>
      </c>
      <c r="D36" s="154">
        <v>25696</v>
      </c>
      <c r="E36" s="154">
        <v>33888</v>
      </c>
      <c r="F36" s="19">
        <v>30855</v>
      </c>
      <c r="G36" s="18"/>
      <c r="H36" s="18"/>
      <c r="J36" s="149"/>
      <c r="K36" s="149"/>
      <c r="L36" s="153"/>
    </row>
    <row r="37" spans="1:12" x14ac:dyDescent="0.3">
      <c r="A37" s="18" t="s">
        <v>48</v>
      </c>
      <c r="B37" s="153">
        <v>11154</v>
      </c>
      <c r="C37" s="153">
        <v>14750</v>
      </c>
      <c r="D37" s="153">
        <v>25661</v>
      </c>
      <c r="E37" s="153">
        <v>33860</v>
      </c>
      <c r="F37" s="149">
        <v>30713</v>
      </c>
      <c r="J37" s="159"/>
      <c r="K37" s="159"/>
      <c r="L37" s="162"/>
    </row>
    <row r="38" spans="1:12" x14ac:dyDescent="0.3">
      <c r="A38" s="18" t="s">
        <v>49</v>
      </c>
      <c r="B38" s="153">
        <v>75</v>
      </c>
      <c r="C38" s="153">
        <v>104</v>
      </c>
      <c r="D38" s="153">
        <v>267</v>
      </c>
      <c r="E38" s="153">
        <v>292</v>
      </c>
      <c r="F38" s="149">
        <v>407</v>
      </c>
      <c r="J38" s="159"/>
      <c r="K38" s="159"/>
      <c r="L38" s="158"/>
    </row>
    <row r="39" spans="1:12" x14ac:dyDescent="0.3">
      <c r="A39" s="149"/>
      <c r="B39" s="153"/>
      <c r="C39" s="153"/>
      <c r="D39" s="21"/>
      <c r="E39" s="153"/>
      <c r="F39" s="149"/>
      <c r="J39" s="159"/>
      <c r="K39" s="159"/>
      <c r="L39" s="159"/>
    </row>
    <row r="40" spans="1:12" x14ac:dyDescent="0.3">
      <c r="A40" s="142" t="s">
        <v>385</v>
      </c>
      <c r="B40" s="154">
        <v>10722</v>
      </c>
      <c r="C40" s="154">
        <v>14289</v>
      </c>
      <c r="D40" s="154">
        <v>24618</v>
      </c>
      <c r="E40" s="154">
        <v>31800</v>
      </c>
      <c r="F40" s="19">
        <v>28530</v>
      </c>
      <c r="J40" s="159"/>
      <c r="K40" s="159"/>
      <c r="L40" s="21"/>
    </row>
    <row r="41" spans="1:12" x14ac:dyDescent="0.3">
      <c r="A41" s="18" t="s">
        <v>48</v>
      </c>
      <c r="B41" s="153">
        <v>10675</v>
      </c>
      <c r="C41" s="153">
        <v>14270</v>
      </c>
      <c r="D41" s="153">
        <v>24531</v>
      </c>
      <c r="E41" s="153">
        <v>31791</v>
      </c>
      <c r="F41" s="149">
        <v>28516</v>
      </c>
      <c r="J41" s="159"/>
      <c r="K41" s="159"/>
      <c r="L41" s="21"/>
    </row>
    <row r="42" spans="1:12" x14ac:dyDescent="0.3">
      <c r="A42" s="149" t="s">
        <v>49</v>
      </c>
      <c r="B42" s="153">
        <v>66</v>
      </c>
      <c r="C42" s="153">
        <v>38</v>
      </c>
      <c r="D42" s="153">
        <v>168</v>
      </c>
      <c r="E42" s="153">
        <v>65</v>
      </c>
      <c r="F42" s="149">
        <v>55</v>
      </c>
      <c r="J42" s="159"/>
      <c r="K42" s="159"/>
      <c r="L42" s="21"/>
    </row>
    <row r="43" spans="1:12" x14ac:dyDescent="0.3">
      <c r="A43" s="149"/>
      <c r="B43" s="153"/>
      <c r="C43" s="153"/>
      <c r="D43" s="158"/>
      <c r="E43" s="153"/>
      <c r="F43" s="149"/>
      <c r="J43" s="149"/>
      <c r="K43" s="159"/>
      <c r="L43" s="21"/>
    </row>
    <row r="44" spans="1:12" x14ac:dyDescent="0.3">
      <c r="A44" s="19" t="s">
        <v>50</v>
      </c>
      <c r="B44" s="153"/>
      <c r="C44" s="153"/>
      <c r="D44" s="21"/>
      <c r="F44" s="149"/>
      <c r="J44" s="149"/>
    </row>
    <row r="45" spans="1:12" x14ac:dyDescent="0.3">
      <c r="A45" s="19" t="s">
        <v>51</v>
      </c>
      <c r="B45" s="154">
        <v>559</v>
      </c>
      <c r="C45" s="154">
        <v>698</v>
      </c>
      <c r="D45" s="154">
        <v>1689</v>
      </c>
      <c r="E45" s="154">
        <v>3146</v>
      </c>
      <c r="F45" s="19">
        <v>3070</v>
      </c>
    </row>
    <row r="46" spans="1:12" x14ac:dyDescent="0.3">
      <c r="A46" s="18" t="s">
        <v>48</v>
      </c>
      <c r="B46" s="153">
        <v>551</v>
      </c>
      <c r="C46" s="153">
        <v>694</v>
      </c>
      <c r="D46" s="153">
        <v>1661</v>
      </c>
      <c r="E46" s="163">
        <v>3110</v>
      </c>
      <c r="F46" s="149">
        <v>2924</v>
      </c>
    </row>
    <row r="47" spans="1:12" x14ac:dyDescent="0.3">
      <c r="A47" s="149" t="s">
        <v>52</v>
      </c>
      <c r="B47" s="153">
        <v>9</v>
      </c>
      <c r="C47" s="153">
        <v>66</v>
      </c>
      <c r="D47" s="153">
        <v>101</v>
      </c>
      <c r="E47" s="163">
        <v>244</v>
      </c>
      <c r="F47" s="149">
        <v>352</v>
      </c>
    </row>
    <row r="48" spans="1:12" x14ac:dyDescent="0.3">
      <c r="A48" s="149"/>
      <c r="B48" s="153"/>
      <c r="C48" s="153"/>
      <c r="D48" s="159"/>
      <c r="E48" s="163"/>
      <c r="F48" s="149"/>
    </row>
    <row r="49" spans="1:8" x14ac:dyDescent="0.3">
      <c r="A49" s="19" t="s">
        <v>53</v>
      </c>
      <c r="B49" s="153"/>
      <c r="C49" s="153"/>
      <c r="D49" s="21"/>
      <c r="E49" s="163"/>
      <c r="F49" s="149"/>
    </row>
    <row r="50" spans="1:8" x14ac:dyDescent="0.3">
      <c r="A50" s="142" t="s">
        <v>54</v>
      </c>
      <c r="B50" s="154">
        <v>435</v>
      </c>
      <c r="C50" s="154">
        <v>294</v>
      </c>
      <c r="D50" s="154">
        <v>1158</v>
      </c>
      <c r="E50" s="164">
        <v>2165</v>
      </c>
      <c r="F50" s="19">
        <v>1975</v>
      </c>
    </row>
    <row r="51" spans="1:8" x14ac:dyDescent="0.3">
      <c r="A51" s="18" t="s">
        <v>48</v>
      </c>
      <c r="B51" s="153">
        <v>435</v>
      </c>
      <c r="C51" s="153">
        <v>294</v>
      </c>
      <c r="D51" s="153">
        <v>1158</v>
      </c>
      <c r="E51" s="163">
        <v>2138</v>
      </c>
      <c r="F51" s="149">
        <v>1886</v>
      </c>
    </row>
    <row r="52" spans="1:8" x14ac:dyDescent="0.3">
      <c r="A52" s="149" t="s">
        <v>49</v>
      </c>
      <c r="B52" s="153" t="s">
        <v>58</v>
      </c>
      <c r="C52" s="153" t="s">
        <v>58</v>
      </c>
      <c r="D52" s="153" t="s">
        <v>58</v>
      </c>
      <c r="E52" s="163">
        <v>201</v>
      </c>
      <c r="F52" s="149">
        <v>266</v>
      </c>
    </row>
    <row r="53" spans="1:8" x14ac:dyDescent="0.3">
      <c r="A53" s="149"/>
      <c r="B53" s="153"/>
      <c r="C53" s="153"/>
      <c r="D53" s="159"/>
      <c r="E53" s="163"/>
      <c r="F53" s="149"/>
    </row>
    <row r="54" spans="1:8" x14ac:dyDescent="0.3">
      <c r="A54" s="19" t="s">
        <v>55</v>
      </c>
      <c r="B54" s="154"/>
      <c r="C54" s="154"/>
      <c r="D54" s="159"/>
      <c r="E54" s="163"/>
      <c r="F54" s="149"/>
    </row>
    <row r="55" spans="1:8" x14ac:dyDescent="0.3">
      <c r="A55" s="19" t="s">
        <v>56</v>
      </c>
      <c r="B55" s="154">
        <v>125</v>
      </c>
      <c r="C55" s="154">
        <v>412</v>
      </c>
      <c r="D55" s="154">
        <v>596</v>
      </c>
      <c r="E55" s="164">
        <v>1114</v>
      </c>
      <c r="F55" s="19">
        <v>1155</v>
      </c>
    </row>
    <row r="56" spans="1:8" x14ac:dyDescent="0.3">
      <c r="A56" s="149" t="s">
        <v>48</v>
      </c>
      <c r="B56" s="153">
        <v>117</v>
      </c>
      <c r="C56" s="153">
        <v>408</v>
      </c>
      <c r="D56" s="153">
        <v>568</v>
      </c>
      <c r="E56" s="163">
        <v>1104</v>
      </c>
      <c r="F56" s="149">
        <v>1093</v>
      </c>
    </row>
    <row r="57" spans="1:8" x14ac:dyDescent="0.3">
      <c r="A57" s="149" t="s">
        <v>49</v>
      </c>
      <c r="B57" s="153">
        <v>9</v>
      </c>
      <c r="C57" s="153">
        <v>66</v>
      </c>
      <c r="D57" s="153">
        <v>101</v>
      </c>
      <c r="E57" s="163">
        <v>43</v>
      </c>
      <c r="F57" s="149">
        <v>87</v>
      </c>
    </row>
    <row r="58" spans="1:8" x14ac:dyDescent="0.3">
      <c r="A58" s="149"/>
      <c r="B58" s="153"/>
      <c r="C58" s="153"/>
      <c r="D58" s="153"/>
      <c r="E58" s="163"/>
      <c r="G58" s="18"/>
    </row>
    <row r="59" spans="1:8" ht="10.199999999999999" x14ac:dyDescent="0.2">
      <c r="A59" s="149" t="s">
        <v>420</v>
      </c>
      <c r="B59" s="153"/>
      <c r="C59" s="153"/>
      <c r="D59" s="153"/>
      <c r="E59" s="163"/>
      <c r="G59" s="18"/>
      <c r="H59" s="18"/>
    </row>
    <row r="60" spans="1:8" ht="10.199999999999999" x14ac:dyDescent="0.2">
      <c r="A60" s="149" t="s">
        <v>421</v>
      </c>
      <c r="B60" s="153"/>
      <c r="C60" s="153"/>
      <c r="D60" s="153"/>
      <c r="E60" s="163"/>
      <c r="G60" s="18"/>
      <c r="H60" s="18"/>
    </row>
    <row r="61" spans="1:8" x14ac:dyDescent="0.3">
      <c r="A61" s="149" t="s">
        <v>479</v>
      </c>
      <c r="E61" s="163"/>
      <c r="G61" s="18"/>
    </row>
    <row r="62" spans="1:8" x14ac:dyDescent="0.3">
      <c r="A62" s="149" t="s">
        <v>59</v>
      </c>
      <c r="G62" s="18"/>
    </row>
    <row r="63" spans="1:8" x14ac:dyDescent="0.3">
      <c r="A63" s="149" t="s">
        <v>60</v>
      </c>
      <c r="G63" s="18"/>
    </row>
    <row r="64" spans="1:8" x14ac:dyDescent="0.3">
      <c r="A64" s="149" t="s">
        <v>480</v>
      </c>
      <c r="G64" s="18"/>
    </row>
    <row r="65" spans="1:7" x14ac:dyDescent="0.3">
      <c r="A65" s="18" t="s">
        <v>61</v>
      </c>
      <c r="B65" s="20"/>
      <c r="C65" s="20"/>
      <c r="D65" s="20"/>
      <c r="G65" s="18"/>
    </row>
    <row r="66" spans="1:7" x14ac:dyDescent="0.3">
      <c r="A66" s="149"/>
      <c r="G66" s="18"/>
    </row>
    <row r="67" spans="1:7" x14ac:dyDescent="0.3">
      <c r="A67" s="18" t="s">
        <v>427</v>
      </c>
      <c r="G67" s="18"/>
    </row>
    <row r="68" spans="1:7" x14ac:dyDescent="0.3">
      <c r="A68" s="18" t="s">
        <v>428</v>
      </c>
      <c r="G68" s="18"/>
    </row>
    <row r="70" spans="1:7" x14ac:dyDescent="0.3">
      <c r="A70" s="72"/>
      <c r="C70" s="72"/>
      <c r="D70" s="72"/>
    </row>
    <row r="71" spans="1:7" x14ac:dyDescent="0.3">
      <c r="A71" s="149"/>
      <c r="B71" s="72"/>
      <c r="C71" s="72"/>
      <c r="D71" s="72"/>
      <c r="E71" s="72"/>
    </row>
    <row r="72" spans="1:7" x14ac:dyDescent="0.3">
      <c r="A72" s="149"/>
      <c r="B72" s="72"/>
      <c r="C72" s="72"/>
      <c r="D72" s="72"/>
      <c r="E72" s="72"/>
    </row>
    <row r="73" spans="1:7" x14ac:dyDescent="0.3">
      <c r="A73" s="21"/>
      <c r="B73" s="72"/>
      <c r="C73" s="72"/>
      <c r="D73" s="72"/>
      <c r="E73" s="72"/>
    </row>
    <row r="74" spans="1:7" x14ac:dyDescent="0.3">
      <c r="A74" s="149"/>
      <c r="B74" s="72"/>
      <c r="C74" s="72"/>
      <c r="D74" s="72"/>
      <c r="E74" s="7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D1" sqref="D1"/>
    </sheetView>
  </sheetViews>
  <sheetFormatPr defaultColWidth="9.21875" defaultRowHeight="11.4" x14ac:dyDescent="0.2"/>
  <cols>
    <col min="1" max="1" width="56.77734375" style="6" customWidth="1"/>
    <col min="2" max="2" width="10.21875" style="6" customWidth="1"/>
    <col min="3" max="16384" width="9.21875" style="18"/>
  </cols>
  <sheetData>
    <row r="1" spans="1:5" ht="14.4" x14ac:dyDescent="0.3">
      <c r="A1" s="131" t="s">
        <v>465</v>
      </c>
      <c r="B1" s="18"/>
      <c r="C1" s="1"/>
    </row>
    <row r="2" spans="1:5" ht="14.4" x14ac:dyDescent="0.3">
      <c r="A2" s="4" t="s">
        <v>374</v>
      </c>
      <c r="B2" s="18"/>
      <c r="C2" s="1"/>
    </row>
    <row r="3" spans="1:5" ht="14.4" x14ac:dyDescent="0.3">
      <c r="A3" s="130" t="s">
        <v>34</v>
      </c>
      <c r="C3" s="1"/>
    </row>
    <row r="4" spans="1:5" ht="14.4" x14ac:dyDescent="0.3">
      <c r="A4" s="27" t="s">
        <v>375</v>
      </c>
      <c r="C4" s="1"/>
    </row>
    <row r="5" spans="1:5" ht="14.4" x14ac:dyDescent="0.3">
      <c r="A5" s="1"/>
      <c r="B5" s="1"/>
      <c r="C5" s="1"/>
    </row>
    <row r="6" spans="1:5" ht="13.2" x14ac:dyDescent="0.25">
      <c r="C6" s="46"/>
    </row>
    <row r="7" spans="1:5" ht="13.2" x14ac:dyDescent="0.25">
      <c r="A7" s="20"/>
      <c r="B7" s="10">
        <v>2010</v>
      </c>
      <c r="C7" s="10">
        <v>2015</v>
      </c>
      <c r="D7" s="10">
        <v>2019</v>
      </c>
      <c r="E7" s="10">
        <v>2020</v>
      </c>
    </row>
    <row r="8" spans="1:5" s="142" customFormat="1" ht="14.4" x14ac:dyDescent="0.3">
      <c r="A8" s="3" t="s">
        <v>388</v>
      </c>
      <c r="B8" s="1"/>
      <c r="C8" s="1"/>
      <c r="D8" s="1"/>
      <c r="E8" s="1"/>
    </row>
    <row r="9" spans="1:5" ht="13.2" x14ac:dyDescent="0.25">
      <c r="A9" s="25" t="s">
        <v>389</v>
      </c>
      <c r="B9" s="25">
        <v>436492</v>
      </c>
      <c r="C9" s="25">
        <v>456991</v>
      </c>
      <c r="D9" s="165">
        <v>485857</v>
      </c>
      <c r="E9" s="165">
        <v>512508</v>
      </c>
    </row>
    <row r="10" spans="1:5" s="142" customFormat="1" ht="13.2" x14ac:dyDescent="0.25">
      <c r="A10" s="25" t="s">
        <v>385</v>
      </c>
      <c r="B10" s="25">
        <v>405930</v>
      </c>
      <c r="C10" s="25">
        <v>423524</v>
      </c>
      <c r="D10" s="165">
        <v>440938</v>
      </c>
      <c r="E10" s="165">
        <v>474335</v>
      </c>
    </row>
    <row r="11" spans="1:5" ht="13.2" x14ac:dyDescent="0.25">
      <c r="A11" s="25" t="s">
        <v>390</v>
      </c>
      <c r="B11" s="25">
        <v>293590</v>
      </c>
      <c r="C11" s="25">
        <v>299342</v>
      </c>
      <c r="D11" s="165">
        <v>324452</v>
      </c>
      <c r="E11" s="165">
        <v>374550</v>
      </c>
    </row>
    <row r="12" spans="1:5" ht="13.2" x14ac:dyDescent="0.25">
      <c r="A12" s="25" t="s">
        <v>391</v>
      </c>
      <c r="B12" s="25">
        <v>76530</v>
      </c>
      <c r="C12" s="25">
        <v>74742</v>
      </c>
      <c r="D12" s="165">
        <v>1901</v>
      </c>
      <c r="E12" s="165">
        <v>0</v>
      </c>
    </row>
    <row r="13" spans="1:5" ht="13.2" x14ac:dyDescent="0.25">
      <c r="A13" s="59" t="s">
        <v>392</v>
      </c>
      <c r="B13" s="25">
        <v>51929</v>
      </c>
      <c r="C13" s="25">
        <v>64569</v>
      </c>
      <c r="D13" s="165">
        <v>68671</v>
      </c>
      <c r="E13" s="165">
        <v>69509</v>
      </c>
    </row>
    <row r="14" spans="1:5" s="142" customFormat="1" ht="13.2" x14ac:dyDescent="0.25">
      <c r="A14" s="25" t="s">
        <v>110</v>
      </c>
      <c r="B14" s="25">
        <v>17043</v>
      </c>
      <c r="C14" s="25">
        <v>17865</v>
      </c>
      <c r="D14" s="165">
        <v>15455</v>
      </c>
      <c r="E14" s="165">
        <v>15692</v>
      </c>
    </row>
    <row r="15" spans="1:5" ht="13.2" x14ac:dyDescent="0.25">
      <c r="A15" s="25" t="s">
        <v>372</v>
      </c>
      <c r="B15" s="25">
        <v>154534</v>
      </c>
      <c r="C15" s="25">
        <v>179956</v>
      </c>
      <c r="D15" s="165">
        <v>182513</v>
      </c>
      <c r="E15" s="165">
        <v>140287</v>
      </c>
    </row>
    <row r="16" spans="1:5" s="142" customFormat="1" ht="13.2" x14ac:dyDescent="0.25">
      <c r="A16" s="59" t="s">
        <v>393</v>
      </c>
      <c r="B16" s="25">
        <v>92897</v>
      </c>
      <c r="C16" s="25">
        <v>117164</v>
      </c>
      <c r="D16" s="165">
        <v>131639</v>
      </c>
      <c r="E16" s="165">
        <v>158978</v>
      </c>
    </row>
    <row r="17" spans="1:5" ht="13.2" x14ac:dyDescent="0.25">
      <c r="A17" s="25" t="s">
        <v>62</v>
      </c>
      <c r="B17" s="25">
        <v>184130</v>
      </c>
      <c r="C17" s="25">
        <v>205968</v>
      </c>
      <c r="D17" s="165">
        <v>257689</v>
      </c>
      <c r="E17" s="165">
        <v>257200</v>
      </c>
    </row>
    <row r="18" spans="1:5" ht="13.2" x14ac:dyDescent="0.25">
      <c r="A18" s="59" t="s">
        <v>63</v>
      </c>
      <c r="B18" s="25">
        <v>173251</v>
      </c>
      <c r="C18" s="25">
        <v>190775</v>
      </c>
      <c r="D18" s="165">
        <v>240393</v>
      </c>
      <c r="E18" s="165">
        <v>239122</v>
      </c>
    </row>
    <row r="19" spans="1:5" s="142" customFormat="1" ht="13.2" x14ac:dyDescent="0.25">
      <c r="A19" s="59" t="s">
        <v>64</v>
      </c>
      <c r="B19" s="25">
        <v>20420</v>
      </c>
      <c r="C19" s="25">
        <v>28762</v>
      </c>
      <c r="D19" s="165">
        <v>35977</v>
      </c>
      <c r="E19" s="165">
        <v>36771</v>
      </c>
    </row>
    <row r="20" spans="1:5" ht="14.4" x14ac:dyDescent="0.3">
      <c r="A20" s="1"/>
      <c r="B20" s="1"/>
      <c r="C20" s="1"/>
      <c r="D20" s="166"/>
      <c r="E20" s="166"/>
    </row>
    <row r="21" spans="1:5" ht="14.4" x14ac:dyDescent="0.3">
      <c r="A21" s="29" t="s">
        <v>394</v>
      </c>
      <c r="C21" s="1"/>
      <c r="D21" s="166"/>
      <c r="E21" s="166"/>
    </row>
    <row r="22" spans="1:5" ht="13.2" x14ac:dyDescent="0.25">
      <c r="A22" s="25" t="s">
        <v>389</v>
      </c>
      <c r="B22" s="25">
        <v>5099551</v>
      </c>
      <c r="C22" s="25">
        <v>6902146</v>
      </c>
      <c r="D22" s="165">
        <v>7253408</v>
      </c>
      <c r="E22" s="165">
        <v>7479807</v>
      </c>
    </row>
    <row r="23" spans="1:5" s="142" customFormat="1" ht="13.2" x14ac:dyDescent="0.25">
      <c r="A23" s="25" t="s">
        <v>385</v>
      </c>
      <c r="B23" s="25">
        <v>4245486</v>
      </c>
      <c r="C23" s="25">
        <v>5780001</v>
      </c>
      <c r="D23" s="165">
        <v>5901341</v>
      </c>
      <c r="E23" s="165">
        <v>6150493</v>
      </c>
    </row>
    <row r="24" spans="1:5" ht="13.2" x14ac:dyDescent="0.25">
      <c r="A24" s="25" t="s">
        <v>390</v>
      </c>
      <c r="B24" s="25">
        <v>1146772</v>
      </c>
      <c r="C24" s="25">
        <v>1501233</v>
      </c>
      <c r="D24" s="165">
        <v>1674490</v>
      </c>
      <c r="E24" s="165">
        <v>1812706</v>
      </c>
    </row>
    <row r="25" spans="1:5" ht="13.2" x14ac:dyDescent="0.25">
      <c r="A25" s="25" t="s">
        <v>391</v>
      </c>
      <c r="B25" s="25">
        <v>119481</v>
      </c>
      <c r="C25" s="25">
        <v>124671</v>
      </c>
      <c r="D25" s="165">
        <v>2366</v>
      </c>
      <c r="E25" s="165">
        <v>0</v>
      </c>
    </row>
    <row r="26" spans="1:5" s="142" customFormat="1" ht="13.2" x14ac:dyDescent="0.25">
      <c r="A26" s="59" t="s">
        <v>392</v>
      </c>
      <c r="B26" s="25">
        <v>230589</v>
      </c>
      <c r="C26" s="25">
        <v>328996</v>
      </c>
      <c r="D26" s="165">
        <v>335338</v>
      </c>
      <c r="E26" s="165">
        <v>348819</v>
      </c>
    </row>
    <row r="27" spans="1:5" ht="13.2" x14ac:dyDescent="0.25">
      <c r="A27" s="25" t="s">
        <v>110</v>
      </c>
      <c r="B27" s="25">
        <v>2042287</v>
      </c>
      <c r="C27" s="25">
        <v>2846122</v>
      </c>
      <c r="D27" s="25">
        <v>2911472</v>
      </c>
      <c r="E27" s="25">
        <v>3131335</v>
      </c>
    </row>
    <row r="28" spans="1:5" ht="13.2" x14ac:dyDescent="0.25">
      <c r="A28" s="25" t="s">
        <v>372</v>
      </c>
      <c r="B28" s="25">
        <v>448828</v>
      </c>
      <c r="C28" s="25">
        <v>513162</v>
      </c>
      <c r="D28" s="165">
        <v>476739</v>
      </c>
      <c r="E28" s="165">
        <v>333497</v>
      </c>
    </row>
    <row r="29" spans="1:5" ht="13.2" x14ac:dyDescent="0.25">
      <c r="A29" s="59" t="s">
        <v>393</v>
      </c>
      <c r="B29" s="25">
        <v>257529</v>
      </c>
      <c r="C29" s="25">
        <v>466123</v>
      </c>
      <c r="D29" s="165">
        <v>500936</v>
      </c>
      <c r="E29" s="165">
        <v>524136</v>
      </c>
    </row>
    <row r="30" spans="1:5" ht="13.2" x14ac:dyDescent="0.25">
      <c r="A30" s="25" t="s">
        <v>62</v>
      </c>
      <c r="B30" s="25">
        <v>854065</v>
      </c>
      <c r="C30" s="25">
        <v>1122145</v>
      </c>
      <c r="D30" s="165">
        <v>1352067</v>
      </c>
      <c r="E30" s="165">
        <v>1329314</v>
      </c>
    </row>
    <row r="31" spans="1:5" ht="13.2" x14ac:dyDescent="0.25">
      <c r="A31" s="59" t="s">
        <v>63</v>
      </c>
      <c r="B31" s="25">
        <v>625180</v>
      </c>
      <c r="C31" s="25">
        <v>781047</v>
      </c>
      <c r="D31" s="165">
        <v>965380</v>
      </c>
      <c r="E31" s="165">
        <v>920977</v>
      </c>
    </row>
    <row r="32" spans="1:5" ht="13.2" x14ac:dyDescent="0.25">
      <c r="A32" s="59" t="s">
        <v>64</v>
      </c>
      <c r="B32" s="25">
        <v>228885</v>
      </c>
      <c r="C32" s="25">
        <v>341098</v>
      </c>
      <c r="D32" s="165">
        <v>386687</v>
      </c>
      <c r="E32" s="165">
        <v>408337</v>
      </c>
    </row>
    <row r="33" spans="1:5" ht="14.4" x14ac:dyDescent="0.3">
      <c r="A33" s="1"/>
      <c r="B33" s="1"/>
      <c r="C33" s="1"/>
      <c r="D33" s="166"/>
      <c r="E33" s="166"/>
    </row>
    <row r="34" spans="1:5" s="142" customFormat="1" ht="14.4" x14ac:dyDescent="0.3">
      <c r="A34" s="29" t="s">
        <v>395</v>
      </c>
      <c r="B34" s="1"/>
      <c r="C34" s="1"/>
      <c r="D34" s="166"/>
      <c r="E34" s="166"/>
    </row>
    <row r="35" spans="1:5" ht="13.2" x14ac:dyDescent="0.25">
      <c r="A35" s="25" t="s">
        <v>389</v>
      </c>
      <c r="B35" s="25">
        <v>54546</v>
      </c>
      <c r="C35" s="25">
        <v>79791</v>
      </c>
      <c r="D35" s="165">
        <v>81277</v>
      </c>
      <c r="E35" s="165">
        <v>88408</v>
      </c>
    </row>
    <row r="36" spans="1:5" ht="13.2" x14ac:dyDescent="0.25">
      <c r="A36" s="25" t="s">
        <v>385</v>
      </c>
      <c r="B36" s="25">
        <v>51170</v>
      </c>
      <c r="C36" s="25">
        <v>73117</v>
      </c>
      <c r="D36" s="165">
        <v>74086</v>
      </c>
      <c r="E36" s="165">
        <v>78168</v>
      </c>
    </row>
    <row r="37" spans="1:5" ht="13.2" x14ac:dyDescent="0.25">
      <c r="A37" s="25" t="s">
        <v>390</v>
      </c>
      <c r="B37" s="25">
        <v>7383</v>
      </c>
      <c r="C37" s="25">
        <v>14521</v>
      </c>
      <c r="D37" s="165">
        <v>22319</v>
      </c>
      <c r="E37" s="165">
        <v>31990</v>
      </c>
    </row>
    <row r="38" spans="1:5" s="142" customFormat="1" ht="13.2" x14ac:dyDescent="0.25">
      <c r="A38" s="25" t="s">
        <v>391</v>
      </c>
      <c r="B38" s="25">
        <v>7372</v>
      </c>
      <c r="C38" s="25">
        <v>9511</v>
      </c>
      <c r="D38" s="165">
        <v>225</v>
      </c>
      <c r="E38" s="165">
        <v>0</v>
      </c>
    </row>
    <row r="39" spans="1:5" ht="13.2" x14ac:dyDescent="0.25">
      <c r="A39" s="59" t="s">
        <v>392</v>
      </c>
      <c r="B39" s="25">
        <v>1220</v>
      </c>
      <c r="C39" s="25">
        <v>3980</v>
      </c>
      <c r="D39" s="165">
        <v>5322</v>
      </c>
      <c r="E39" s="165">
        <v>5959</v>
      </c>
    </row>
    <row r="40" spans="1:5" ht="13.2" x14ac:dyDescent="0.25">
      <c r="A40" s="25" t="s">
        <v>110</v>
      </c>
      <c r="B40" s="25">
        <v>1075</v>
      </c>
      <c r="C40" s="25">
        <v>1634</v>
      </c>
      <c r="D40" s="165">
        <v>1594</v>
      </c>
      <c r="E40" s="165">
        <v>1691</v>
      </c>
    </row>
    <row r="41" spans="1:5" ht="13.2" x14ac:dyDescent="0.25">
      <c r="A41" s="25" t="s">
        <v>372</v>
      </c>
      <c r="B41" s="25">
        <v>12523</v>
      </c>
      <c r="C41" s="25">
        <v>17267</v>
      </c>
      <c r="D41" s="165">
        <v>14085</v>
      </c>
      <c r="E41" s="165">
        <v>10125</v>
      </c>
    </row>
    <row r="42" spans="1:5" ht="13.2" x14ac:dyDescent="0.25">
      <c r="A42" s="59" t="s">
        <v>393</v>
      </c>
      <c r="B42" s="25">
        <v>21597</v>
      </c>
      <c r="C42" s="25">
        <v>26209</v>
      </c>
      <c r="D42" s="165">
        <v>30541</v>
      </c>
      <c r="E42" s="165">
        <v>28403</v>
      </c>
    </row>
    <row r="43" spans="1:5" ht="13.2" x14ac:dyDescent="0.25">
      <c r="A43" s="25" t="s">
        <v>62</v>
      </c>
      <c r="B43" s="25">
        <v>3376</v>
      </c>
      <c r="C43" s="25">
        <v>6674</v>
      </c>
      <c r="D43" s="165">
        <v>7191</v>
      </c>
      <c r="E43" s="165">
        <v>10240</v>
      </c>
    </row>
    <row r="44" spans="1:5" ht="13.2" x14ac:dyDescent="0.25">
      <c r="A44" s="59" t="s">
        <v>63</v>
      </c>
      <c r="B44" s="25">
        <v>1747</v>
      </c>
      <c r="C44" s="25">
        <v>3152</v>
      </c>
      <c r="D44" s="165">
        <v>1934</v>
      </c>
      <c r="E44" s="165">
        <v>3574</v>
      </c>
    </row>
    <row r="45" spans="1:5" ht="13.2" x14ac:dyDescent="0.25">
      <c r="A45" s="59" t="s">
        <v>64</v>
      </c>
      <c r="B45" s="25">
        <v>1629</v>
      </c>
      <c r="C45" s="25">
        <v>3522</v>
      </c>
      <c r="D45" s="165">
        <v>5257</v>
      </c>
      <c r="E45" s="165">
        <v>6666</v>
      </c>
    </row>
    <row r="46" spans="1:5" ht="14.4" x14ac:dyDescent="0.3">
      <c r="A46" s="1"/>
      <c r="B46" s="1"/>
      <c r="C46" s="1"/>
    </row>
    <row r="47" spans="1:5" ht="14.4" x14ac:dyDescent="0.3">
      <c r="A47" s="18" t="s">
        <v>427</v>
      </c>
      <c r="B47" s="1"/>
      <c r="C47" s="1"/>
    </row>
    <row r="48" spans="1:5" ht="14.4" x14ac:dyDescent="0.3">
      <c r="A48" s="18" t="s">
        <v>428</v>
      </c>
      <c r="B48" s="1"/>
      <c r="C48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activeCell="F1" sqref="F1"/>
    </sheetView>
  </sheetViews>
  <sheetFormatPr defaultColWidth="10.21875" defaultRowHeight="11.4" x14ac:dyDescent="0.2"/>
  <cols>
    <col min="1" max="1" width="54.21875" style="27" customWidth="1"/>
    <col min="2" max="2" width="10.77734375" style="27" customWidth="1"/>
    <col min="3" max="16384" width="10.21875" style="27"/>
  </cols>
  <sheetData>
    <row r="1" spans="1:5" ht="15.75" customHeight="1" x14ac:dyDescent="0.3">
      <c r="A1" s="131" t="s">
        <v>466</v>
      </c>
      <c r="C1" s="1"/>
    </row>
    <row r="2" spans="1:5" ht="15.75" customHeight="1" x14ac:dyDescent="0.3">
      <c r="A2" s="131" t="s">
        <v>376</v>
      </c>
      <c r="C2" s="72"/>
    </row>
    <row r="3" spans="1:5" ht="15.75" customHeight="1" x14ac:dyDescent="0.3">
      <c r="A3" s="130" t="s">
        <v>1</v>
      </c>
      <c r="B3" s="72"/>
      <c r="C3" s="72"/>
    </row>
    <row r="4" spans="1:5" s="167" customFormat="1" ht="15.75" customHeight="1" x14ac:dyDescent="0.3">
      <c r="A4" s="27" t="s">
        <v>377</v>
      </c>
      <c r="B4" s="72"/>
      <c r="C4" s="72"/>
    </row>
    <row r="5" spans="1:5" ht="12.75" customHeight="1" x14ac:dyDescent="0.3">
      <c r="A5" s="72"/>
      <c r="B5" s="72"/>
      <c r="C5" s="72"/>
    </row>
    <row r="6" spans="1:5" ht="12.75" customHeight="1" x14ac:dyDescent="0.3">
      <c r="A6" s="25"/>
      <c r="C6" s="72"/>
    </row>
    <row r="7" spans="1:5" ht="12.75" customHeight="1" x14ac:dyDescent="0.3">
      <c r="A7" s="72"/>
      <c r="B7" s="57">
        <v>2010</v>
      </c>
      <c r="C7" s="57">
        <v>2015</v>
      </c>
      <c r="D7" s="72">
        <v>2019</v>
      </c>
      <c r="E7" s="72">
        <v>2020</v>
      </c>
    </row>
    <row r="8" spans="1:5" s="131" customFormat="1" ht="12.75" customHeight="1" x14ac:dyDescent="0.3">
      <c r="A8" s="58" t="s">
        <v>396</v>
      </c>
      <c r="B8" s="72"/>
      <c r="C8" s="72"/>
    </row>
    <row r="9" spans="1:5" ht="12.75" customHeight="1" x14ac:dyDescent="0.25">
      <c r="A9" s="25" t="s">
        <v>397</v>
      </c>
      <c r="B9" s="25">
        <v>58585</v>
      </c>
      <c r="C9" s="25">
        <v>49202</v>
      </c>
      <c r="D9" s="118">
        <v>49342</v>
      </c>
      <c r="E9" s="118">
        <v>46539</v>
      </c>
    </row>
    <row r="10" spans="1:5" ht="12.75" customHeight="1" x14ac:dyDescent="0.25">
      <c r="A10" s="60" t="s">
        <v>385</v>
      </c>
      <c r="B10" s="25">
        <v>15418</v>
      </c>
      <c r="C10" s="74">
        <v>10437</v>
      </c>
      <c r="D10" s="118">
        <v>9798</v>
      </c>
      <c r="E10" s="118">
        <v>9501</v>
      </c>
    </row>
    <row r="11" spans="1:5" s="131" customFormat="1" ht="12.75" customHeight="1" x14ac:dyDescent="0.25">
      <c r="A11" s="60" t="s">
        <v>62</v>
      </c>
      <c r="B11" s="25">
        <v>49176</v>
      </c>
      <c r="C11" s="74">
        <v>45600</v>
      </c>
      <c r="D11" s="118">
        <v>45755</v>
      </c>
      <c r="E11" s="118">
        <v>42882</v>
      </c>
    </row>
    <row r="12" spans="1:5" s="131" customFormat="1" ht="12.75" customHeight="1" x14ac:dyDescent="0.25">
      <c r="A12" s="59" t="s">
        <v>63</v>
      </c>
      <c r="B12" s="25">
        <v>46033</v>
      </c>
      <c r="C12" s="25">
        <v>43388</v>
      </c>
      <c r="D12" s="118">
        <v>43635</v>
      </c>
      <c r="E12" s="118">
        <v>40625</v>
      </c>
    </row>
    <row r="13" spans="1:5" ht="12.75" customHeight="1" x14ac:dyDescent="0.25">
      <c r="A13" s="59" t="s">
        <v>64</v>
      </c>
      <c r="B13" s="25">
        <v>3651</v>
      </c>
      <c r="C13" s="25">
        <v>2742</v>
      </c>
      <c r="D13" s="118">
        <v>2652</v>
      </c>
      <c r="E13" s="118">
        <v>2776</v>
      </c>
    </row>
    <row r="14" spans="1:5" s="131" customFormat="1" ht="12.75" customHeight="1" x14ac:dyDescent="0.3">
      <c r="A14" s="1"/>
      <c r="B14" s="1"/>
      <c r="C14" s="25"/>
      <c r="D14" s="118"/>
      <c r="E14" s="118"/>
    </row>
    <row r="15" spans="1:5" ht="12.75" customHeight="1" x14ac:dyDescent="0.3">
      <c r="A15" s="26" t="s">
        <v>398</v>
      </c>
      <c r="B15" s="1"/>
      <c r="C15" s="25"/>
      <c r="D15" s="118"/>
      <c r="E15" s="118"/>
    </row>
    <row r="16" spans="1:5" ht="12.75" customHeight="1" x14ac:dyDescent="0.25">
      <c r="A16" s="25" t="s">
        <v>397</v>
      </c>
      <c r="B16" s="25">
        <v>825399</v>
      </c>
      <c r="C16" s="25">
        <v>695085</v>
      </c>
      <c r="D16" s="118">
        <v>627287</v>
      </c>
      <c r="E16" s="118">
        <v>576021</v>
      </c>
    </row>
    <row r="17" spans="1:5" ht="13.2" x14ac:dyDescent="0.25">
      <c r="A17" s="60" t="s">
        <v>385</v>
      </c>
      <c r="B17" s="25">
        <v>444631</v>
      </c>
      <c r="C17" s="25">
        <v>297899</v>
      </c>
      <c r="D17" s="118">
        <v>263443</v>
      </c>
      <c r="E17" s="118">
        <v>247883</v>
      </c>
    </row>
    <row r="18" spans="1:5" s="131" customFormat="1" ht="12.75" customHeight="1" x14ac:dyDescent="0.25">
      <c r="A18" s="60" t="s">
        <v>62</v>
      </c>
      <c r="B18" s="25">
        <v>380768</v>
      </c>
      <c r="C18" s="25">
        <v>397186</v>
      </c>
      <c r="D18" s="118">
        <v>363844</v>
      </c>
      <c r="E18" s="118">
        <v>328138</v>
      </c>
    </row>
    <row r="19" spans="1:5" s="131" customFormat="1" ht="12.75" customHeight="1" x14ac:dyDescent="0.25">
      <c r="A19" s="59" t="s">
        <v>63</v>
      </c>
      <c r="B19" s="25">
        <v>215022</v>
      </c>
      <c r="C19" s="25">
        <v>261248</v>
      </c>
      <c r="D19" s="118">
        <v>244157</v>
      </c>
      <c r="E19" s="118">
        <v>220000</v>
      </c>
    </row>
    <row r="20" spans="1:5" ht="12.75" customHeight="1" x14ac:dyDescent="0.25">
      <c r="A20" s="59" t="s">
        <v>64</v>
      </c>
      <c r="B20" s="25">
        <v>165746</v>
      </c>
      <c r="C20" s="25">
        <v>135938</v>
      </c>
      <c r="D20" s="118">
        <v>119687</v>
      </c>
      <c r="E20" s="118">
        <v>108138</v>
      </c>
    </row>
    <row r="21" spans="1:5" ht="12.75" customHeight="1" x14ac:dyDescent="0.3">
      <c r="A21" s="1"/>
      <c r="B21" s="1"/>
      <c r="C21" s="25"/>
      <c r="D21" s="109"/>
      <c r="E21" s="109"/>
    </row>
    <row r="22" spans="1:5" ht="12.75" customHeight="1" x14ac:dyDescent="0.3">
      <c r="A22" s="26" t="s">
        <v>399</v>
      </c>
      <c r="C22" s="25"/>
      <c r="D22" s="109"/>
      <c r="E22" s="109"/>
    </row>
    <row r="23" spans="1:5" ht="12.75" customHeight="1" x14ac:dyDescent="0.25">
      <c r="A23" s="25" t="s">
        <v>397</v>
      </c>
      <c r="B23" s="25">
        <v>4597</v>
      </c>
      <c r="C23" s="25">
        <v>2995</v>
      </c>
      <c r="D23" s="118">
        <v>2902</v>
      </c>
      <c r="E23" s="118">
        <v>3738</v>
      </c>
    </row>
    <row r="24" spans="1:5" s="131" customFormat="1" ht="12.75" customHeight="1" x14ac:dyDescent="0.25">
      <c r="A24" s="60" t="s">
        <v>385</v>
      </c>
      <c r="B24" s="25">
        <v>2392</v>
      </c>
      <c r="C24" s="25">
        <v>1010</v>
      </c>
      <c r="D24" s="118">
        <v>746</v>
      </c>
      <c r="E24" s="118">
        <v>691</v>
      </c>
    </row>
    <row r="25" spans="1:5" ht="12.75" customHeight="1" x14ac:dyDescent="0.25">
      <c r="A25" s="60" t="s">
        <v>62</v>
      </c>
      <c r="B25" s="25">
        <v>2205</v>
      </c>
      <c r="C25" s="25">
        <v>1985</v>
      </c>
      <c r="D25" s="118">
        <v>2156</v>
      </c>
      <c r="E25" s="118">
        <v>3047</v>
      </c>
    </row>
    <row r="26" spans="1:5" ht="12.75" customHeight="1" x14ac:dyDescent="0.25">
      <c r="A26" s="59" t="s">
        <v>63</v>
      </c>
      <c r="B26" s="25">
        <v>205</v>
      </c>
      <c r="C26" s="25">
        <v>1197</v>
      </c>
      <c r="D26" s="118">
        <v>844</v>
      </c>
      <c r="E26" s="118">
        <v>1067</v>
      </c>
    </row>
    <row r="27" spans="1:5" ht="12.75" customHeight="1" x14ac:dyDescent="0.25">
      <c r="A27" s="59" t="s">
        <v>64</v>
      </c>
      <c r="B27" s="25">
        <v>2000</v>
      </c>
      <c r="C27" s="25">
        <v>788</v>
      </c>
      <c r="D27" s="118">
        <v>1312</v>
      </c>
      <c r="E27" s="118">
        <v>1980</v>
      </c>
    </row>
    <row r="28" spans="1:5" ht="12.75" customHeight="1" x14ac:dyDescent="0.3">
      <c r="B28" s="1"/>
      <c r="C28" s="72"/>
    </row>
    <row r="29" spans="1:5" s="131" customFormat="1" ht="12.75" customHeight="1" x14ac:dyDescent="0.25">
      <c r="A29" s="18" t="s">
        <v>387</v>
      </c>
      <c r="B29" s="153"/>
      <c r="C29" s="18"/>
    </row>
    <row r="30" spans="1:5" ht="12.75" customHeight="1" x14ac:dyDescent="0.2">
      <c r="A30" s="149" t="s">
        <v>386</v>
      </c>
      <c r="B30" s="153"/>
      <c r="C30" s="18"/>
    </row>
    <row r="31" spans="1:5" ht="12.75" customHeight="1" x14ac:dyDescent="0.2"/>
    <row r="32" spans="1:5" ht="12.75" customHeight="1" x14ac:dyDescent="0.2">
      <c r="A32" s="18" t="s">
        <v>427</v>
      </c>
    </row>
    <row r="33" spans="1:1" ht="12.75" customHeight="1" x14ac:dyDescent="0.2">
      <c r="A33" s="18" t="s">
        <v>428</v>
      </c>
    </row>
    <row r="34" spans="1:1" ht="12.75" customHeight="1" x14ac:dyDescent="0.2"/>
    <row r="35" spans="1:1" ht="12.75" customHeight="1" x14ac:dyDescent="0.2"/>
    <row r="36" spans="1:1" ht="12.75" customHeight="1" x14ac:dyDescent="0.2"/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workbookViewId="0">
      <selection activeCell="I1" sqref="I1"/>
    </sheetView>
  </sheetViews>
  <sheetFormatPr defaultColWidth="8.77734375" defaultRowHeight="14.4" x14ac:dyDescent="0.3"/>
  <cols>
    <col min="1" max="1" width="5.44140625" style="1" customWidth="1"/>
    <col min="2" max="2" width="33.21875" style="1" customWidth="1"/>
    <col min="3" max="3" width="8.77734375" style="1"/>
    <col min="4" max="4" width="19.5546875" style="1" customWidth="1"/>
    <col min="5" max="5" width="14.5546875" style="1" customWidth="1"/>
    <col min="6" max="6" width="8.77734375" style="1"/>
    <col min="7" max="7" width="18.44140625" style="1" customWidth="1"/>
    <col min="8" max="8" width="12" style="1" customWidth="1"/>
    <col min="9" max="9" width="8.77734375" style="1"/>
    <col min="10" max="10" width="12.21875" style="1" customWidth="1"/>
    <col min="11" max="11" width="22.77734375" style="1" customWidth="1"/>
    <col min="12" max="12" width="13.77734375" style="1" customWidth="1"/>
    <col min="13" max="13" width="22.77734375" style="1" customWidth="1"/>
    <col min="14" max="14" width="14.77734375" style="1" customWidth="1"/>
    <col min="15" max="16384" width="8.77734375" style="1"/>
  </cols>
  <sheetData>
    <row r="1" spans="1:15" x14ac:dyDescent="0.3">
      <c r="A1" s="29" t="s">
        <v>467</v>
      </c>
      <c r="C1" s="114"/>
      <c r="D1" s="114"/>
      <c r="E1" s="114"/>
      <c r="F1" s="114"/>
      <c r="G1" s="114"/>
      <c r="H1" s="114"/>
      <c r="K1" s="29"/>
    </row>
    <row r="2" spans="1:15" ht="16.5" customHeight="1" x14ac:dyDescent="0.3">
      <c r="A2" s="1" t="s">
        <v>378</v>
      </c>
    </row>
    <row r="3" spans="1:15" ht="14.25" customHeight="1" x14ac:dyDescent="0.3">
      <c r="A3" s="134" t="s">
        <v>2</v>
      </c>
    </row>
    <row r="4" spans="1:15" x14ac:dyDescent="0.3">
      <c r="A4" s="1" t="s">
        <v>379</v>
      </c>
      <c r="K4" s="1" t="s">
        <v>65</v>
      </c>
    </row>
    <row r="6" spans="1:15" x14ac:dyDescent="0.3">
      <c r="C6" s="81" t="s">
        <v>400</v>
      </c>
      <c r="D6" s="82"/>
      <c r="E6" s="82"/>
      <c r="F6" s="81" t="s">
        <v>429</v>
      </c>
      <c r="G6" s="82"/>
      <c r="H6" s="82"/>
      <c r="I6" s="82"/>
      <c r="J6" s="82"/>
      <c r="K6" s="82"/>
      <c r="L6" s="82"/>
      <c r="M6" s="82"/>
      <c r="N6" s="82"/>
    </row>
    <row r="7" spans="1:15" ht="21.6" x14ac:dyDescent="0.3">
      <c r="C7" s="18"/>
      <c r="D7" s="80"/>
      <c r="E7" s="80"/>
      <c r="F7" s="18" t="s">
        <v>164</v>
      </c>
      <c r="G7" s="168" t="s">
        <v>430</v>
      </c>
      <c r="H7" s="110" t="s">
        <v>431</v>
      </c>
      <c r="I7" s="110"/>
      <c r="J7" s="110"/>
      <c r="K7" s="110"/>
      <c r="L7" s="80" t="s">
        <v>107</v>
      </c>
      <c r="M7" s="18" t="s">
        <v>431</v>
      </c>
      <c r="N7" s="18"/>
    </row>
    <row r="8" spans="1:15" ht="21.6" x14ac:dyDescent="0.3">
      <c r="C8" s="18" t="s">
        <v>164</v>
      </c>
      <c r="D8" s="168" t="s">
        <v>430</v>
      </c>
      <c r="E8" s="80" t="s">
        <v>107</v>
      </c>
      <c r="F8" s="18" t="s">
        <v>179</v>
      </c>
      <c r="G8" s="168" t="s">
        <v>432</v>
      </c>
      <c r="H8" s="83" t="s">
        <v>401</v>
      </c>
      <c r="I8" s="83" t="s">
        <v>402</v>
      </c>
      <c r="J8" s="83" t="s">
        <v>403</v>
      </c>
      <c r="K8" s="83" t="s">
        <v>404</v>
      </c>
      <c r="L8" s="80" t="s">
        <v>108</v>
      </c>
      <c r="M8" s="83" t="s">
        <v>53</v>
      </c>
      <c r="N8" s="83" t="s">
        <v>55</v>
      </c>
    </row>
    <row r="9" spans="1:15" ht="21.6" x14ac:dyDescent="0.3">
      <c r="C9" s="18" t="s">
        <v>179</v>
      </c>
      <c r="D9" s="168" t="s">
        <v>432</v>
      </c>
      <c r="E9" s="80" t="s">
        <v>108</v>
      </c>
      <c r="G9" s="111"/>
      <c r="H9" s="169" t="s">
        <v>405</v>
      </c>
      <c r="I9" s="169" t="s">
        <v>66</v>
      </c>
      <c r="J9" s="169" t="s">
        <v>406</v>
      </c>
      <c r="K9" s="169" t="s">
        <v>425</v>
      </c>
      <c r="L9" s="170"/>
      <c r="M9" s="169" t="s">
        <v>54</v>
      </c>
      <c r="N9" s="169" t="s">
        <v>56</v>
      </c>
    </row>
    <row r="10" spans="1:15" s="114" customFormat="1" ht="18.75" customHeight="1" x14ac:dyDescent="0.3">
      <c r="A10" s="73" t="s">
        <v>407</v>
      </c>
      <c r="B10" s="75"/>
      <c r="C10" s="112">
        <v>512508</v>
      </c>
      <c r="D10" s="112">
        <v>474335</v>
      </c>
      <c r="E10" s="112">
        <v>257200</v>
      </c>
      <c r="F10" s="113">
        <v>78.016805699324124</v>
      </c>
      <c r="G10" s="113">
        <v>72.205900261827921</v>
      </c>
      <c r="H10" s="113">
        <v>57.016075016744807</v>
      </c>
      <c r="I10" s="113">
        <v>2.3887231321926565</v>
      </c>
      <c r="J10" s="113">
        <v>21.355263959081775</v>
      </c>
      <c r="K10" s="113">
        <v>32.275467332399685</v>
      </c>
      <c r="L10" s="113">
        <v>39.152408208000971</v>
      </c>
      <c r="M10" s="113">
        <v>36.400474943676556</v>
      </c>
      <c r="N10" s="113">
        <v>5.5974852341228765</v>
      </c>
    </row>
    <row r="11" spans="1:15" s="114" customFormat="1" x14ac:dyDescent="0.3">
      <c r="A11" s="171" t="s">
        <v>67</v>
      </c>
      <c r="C11" s="112">
        <v>81663</v>
      </c>
      <c r="D11" s="112">
        <v>81543</v>
      </c>
      <c r="E11" s="112">
        <v>44190</v>
      </c>
      <c r="F11" s="113">
        <v>67.326495951984427</v>
      </c>
      <c r="G11" s="113">
        <v>67.227562781341206</v>
      </c>
      <c r="H11" s="113">
        <v>51.460088710076349</v>
      </c>
      <c r="I11" s="113">
        <v>1.8253169983676025</v>
      </c>
      <c r="J11" s="113">
        <v>17.116262964367571</v>
      </c>
      <c r="K11" s="113">
        <v>28.369911125035042</v>
      </c>
      <c r="L11" s="113">
        <v>36.432140089369632</v>
      </c>
      <c r="M11" s="113">
        <v>34.072583969528587</v>
      </c>
      <c r="N11" s="113">
        <v>4.5113525813313107</v>
      </c>
    </row>
    <row r="12" spans="1:15" x14ac:dyDescent="0.3">
      <c r="B12" s="172" t="s">
        <v>68</v>
      </c>
      <c r="C12" s="84">
        <v>8904</v>
      </c>
      <c r="D12" s="84">
        <v>8821</v>
      </c>
      <c r="E12" s="84">
        <v>4765</v>
      </c>
      <c r="F12" s="107">
        <v>68.943089430894304</v>
      </c>
      <c r="G12" s="107">
        <v>68.300425861401465</v>
      </c>
      <c r="H12" s="107">
        <v>52.094463801780876</v>
      </c>
      <c r="I12" s="107">
        <v>1.7576461478900505</v>
      </c>
      <c r="J12" s="107">
        <v>17.700348432055748</v>
      </c>
      <c r="K12" s="107">
        <v>26.922183507549363</v>
      </c>
      <c r="L12" s="107">
        <v>36.895083236546647</v>
      </c>
      <c r="M12" s="107">
        <v>34.657375145180026</v>
      </c>
      <c r="N12" s="107">
        <v>4.3128145567169955</v>
      </c>
      <c r="O12" s="114"/>
    </row>
    <row r="13" spans="1:15" x14ac:dyDescent="0.3">
      <c r="B13" s="172" t="s">
        <v>69</v>
      </c>
      <c r="C13" s="84">
        <v>16532</v>
      </c>
      <c r="D13" s="84">
        <v>16141</v>
      </c>
      <c r="E13" s="84">
        <v>8545</v>
      </c>
      <c r="F13" s="107">
        <v>66.503077356289481</v>
      </c>
      <c r="G13" s="107">
        <v>64.930206363892353</v>
      </c>
      <c r="H13" s="107">
        <v>48.811295707791949</v>
      </c>
      <c r="I13" s="107">
        <v>1.3958727221529426</v>
      </c>
      <c r="J13" s="107">
        <v>16.066615712619171</v>
      </c>
      <c r="K13" s="107">
        <v>26.77501106239189</v>
      </c>
      <c r="L13" s="107">
        <v>34.373868619011219</v>
      </c>
      <c r="M13" s="107">
        <v>31.932097027233596</v>
      </c>
      <c r="N13" s="107">
        <v>4.2841626775011061</v>
      </c>
      <c r="O13" s="114"/>
    </row>
    <row r="14" spans="1:15" x14ac:dyDescent="0.3">
      <c r="B14" s="172" t="s">
        <v>70</v>
      </c>
      <c r="C14" s="84">
        <v>28722</v>
      </c>
      <c r="D14" s="84">
        <v>29235</v>
      </c>
      <c r="E14" s="84">
        <v>15894</v>
      </c>
      <c r="F14" s="107">
        <v>66.455344747801945</v>
      </c>
      <c r="G14" s="107">
        <v>67.642295233688117</v>
      </c>
      <c r="H14" s="107">
        <v>52.309116149930588</v>
      </c>
      <c r="I14" s="107">
        <v>1.4784821841739935</v>
      </c>
      <c r="J14" s="107">
        <v>17.281351226284126</v>
      </c>
      <c r="K14" s="107">
        <v>27.901434521055069</v>
      </c>
      <c r="L14" s="107">
        <v>36.77464136973623</v>
      </c>
      <c r="M14" s="107">
        <v>34.076816288755211</v>
      </c>
      <c r="N14" s="107">
        <v>5.0115687181860249</v>
      </c>
      <c r="O14" s="114"/>
    </row>
    <row r="15" spans="1:15" x14ac:dyDescent="0.3">
      <c r="B15" s="172" t="s">
        <v>71</v>
      </c>
      <c r="C15" s="84">
        <v>11375</v>
      </c>
      <c r="D15" s="84">
        <v>11114</v>
      </c>
      <c r="E15" s="84">
        <v>6332</v>
      </c>
      <c r="F15" s="107">
        <v>73.491407158547617</v>
      </c>
      <c r="G15" s="107">
        <v>71.805142783305328</v>
      </c>
      <c r="H15" s="107">
        <v>54.548391265021323</v>
      </c>
      <c r="I15" s="107">
        <v>3.2497738725933583</v>
      </c>
      <c r="J15" s="107">
        <v>17.405349528362837</v>
      </c>
      <c r="K15" s="107">
        <v>29.674376534435975</v>
      </c>
      <c r="L15" s="107">
        <v>40.909678253004266</v>
      </c>
      <c r="M15" s="107">
        <v>38.157384675022612</v>
      </c>
      <c r="N15" s="107">
        <v>5.3366067967437658</v>
      </c>
      <c r="O15" s="114"/>
    </row>
    <row r="16" spans="1:15" x14ac:dyDescent="0.3">
      <c r="B16" s="172" t="s">
        <v>72</v>
      </c>
      <c r="C16" s="84">
        <v>17541</v>
      </c>
      <c r="D16" s="84">
        <v>17523</v>
      </c>
      <c r="E16" s="84">
        <v>9119</v>
      </c>
      <c r="F16" s="107">
        <v>70.667150108774479</v>
      </c>
      <c r="G16" s="107">
        <v>70.594633792603332</v>
      </c>
      <c r="H16" s="107">
        <v>53.025541858029172</v>
      </c>
      <c r="I16" s="107">
        <v>2.0506002739505278</v>
      </c>
      <c r="J16" s="107">
        <v>17.935702199661591</v>
      </c>
      <c r="K16" s="107">
        <v>32.32213359116912</v>
      </c>
      <c r="L16" s="107">
        <v>36.737571509145113</v>
      </c>
      <c r="M16" s="107">
        <v>34.783659656756107</v>
      </c>
      <c r="N16" s="107">
        <v>3.8796229151559101</v>
      </c>
      <c r="O16" s="114"/>
    </row>
    <row r="17" spans="1:15" s="114" customFormat="1" x14ac:dyDescent="0.3">
      <c r="A17" s="171" t="s">
        <v>73</v>
      </c>
      <c r="B17" s="19"/>
      <c r="C17" s="112">
        <v>86924</v>
      </c>
      <c r="D17" s="112">
        <v>83803</v>
      </c>
      <c r="E17" s="112">
        <v>45837</v>
      </c>
      <c r="F17" s="113">
        <v>77.65994514379652</v>
      </c>
      <c r="G17" s="113">
        <v>74.871570370502724</v>
      </c>
      <c r="H17" s="113">
        <v>58.497797711048975</v>
      </c>
      <c r="I17" s="113">
        <v>2.8187511726183563</v>
      </c>
      <c r="J17" s="113">
        <v>21.073180319666932</v>
      </c>
      <c r="K17" s="113">
        <v>33.095087064121003</v>
      </c>
      <c r="L17" s="113">
        <v>40.951853407070551</v>
      </c>
      <c r="M17" s="113">
        <v>38.008916366625272</v>
      </c>
      <c r="N17" s="113">
        <v>5.7277381197008825</v>
      </c>
    </row>
    <row r="18" spans="1:15" x14ac:dyDescent="0.3">
      <c r="A18" s="149"/>
      <c r="B18" s="172" t="s">
        <v>74</v>
      </c>
      <c r="C18" s="84">
        <v>13797</v>
      </c>
      <c r="D18" s="84">
        <v>13186</v>
      </c>
      <c r="E18" s="84">
        <v>7564</v>
      </c>
      <c r="F18" s="107">
        <v>80.679492427343433</v>
      </c>
      <c r="G18" s="107">
        <v>77.106601953102157</v>
      </c>
      <c r="H18" s="107">
        <v>59.709958481960122</v>
      </c>
      <c r="I18" s="107">
        <v>2.3098064440675983</v>
      </c>
      <c r="J18" s="107">
        <v>18.618794222560084</v>
      </c>
      <c r="K18" s="107">
        <v>34.009707034676332</v>
      </c>
      <c r="L18" s="107">
        <v>44.231331501081804</v>
      </c>
      <c r="M18" s="107">
        <v>41.34261154318461</v>
      </c>
      <c r="N18" s="107">
        <v>5.9470206420677147</v>
      </c>
      <c r="O18" s="114"/>
    </row>
    <row r="19" spans="1:15" x14ac:dyDescent="0.3">
      <c r="A19" s="149"/>
      <c r="B19" s="172" t="s">
        <v>75</v>
      </c>
      <c r="C19" s="84">
        <v>13860</v>
      </c>
      <c r="D19" s="84">
        <v>13583</v>
      </c>
      <c r="E19" s="84">
        <v>7398</v>
      </c>
      <c r="F19" s="107">
        <v>74.308385159768392</v>
      </c>
      <c r="G19" s="107">
        <v>72.823289727643143</v>
      </c>
      <c r="H19" s="107">
        <v>55.307741797126312</v>
      </c>
      <c r="I19" s="107">
        <v>3.3830152262491962</v>
      </c>
      <c r="J19" s="107">
        <v>19.445635856744587</v>
      </c>
      <c r="K19" s="107">
        <v>32.752519837014802</v>
      </c>
      <c r="L19" s="107">
        <v>39.663306883980269</v>
      </c>
      <c r="M19" s="107">
        <v>37.282865108299376</v>
      </c>
      <c r="N19" s="107">
        <v>4.7233540639073555</v>
      </c>
      <c r="O19" s="114"/>
    </row>
    <row r="20" spans="1:15" x14ac:dyDescent="0.3">
      <c r="A20" s="149"/>
      <c r="B20" s="172" t="s">
        <v>76</v>
      </c>
      <c r="C20" s="84">
        <v>22545</v>
      </c>
      <c r="D20" s="84">
        <v>21503</v>
      </c>
      <c r="E20" s="84">
        <v>11383</v>
      </c>
      <c r="F20" s="107">
        <v>81.348776791513316</v>
      </c>
      <c r="G20" s="107">
        <v>77.588944215919753</v>
      </c>
      <c r="H20" s="107">
        <v>59.847008732048778</v>
      </c>
      <c r="I20" s="107">
        <v>3.6696254600562894</v>
      </c>
      <c r="J20" s="107">
        <v>22.306415530057009</v>
      </c>
      <c r="K20" s="107">
        <v>31.998268023381684</v>
      </c>
      <c r="L20" s="107">
        <v>41.073103846431408</v>
      </c>
      <c r="M20" s="107">
        <v>37.630800317529044</v>
      </c>
      <c r="N20" s="107">
        <v>6.1629501335065315</v>
      </c>
      <c r="O20" s="114"/>
    </row>
    <row r="21" spans="1:15" x14ac:dyDescent="0.3">
      <c r="A21" s="149"/>
      <c r="B21" s="172" t="s">
        <v>77</v>
      </c>
      <c r="C21" s="84">
        <v>14836</v>
      </c>
      <c r="D21" s="84">
        <v>14190</v>
      </c>
      <c r="E21" s="84">
        <v>7731</v>
      </c>
      <c r="F21" s="107">
        <v>81.337719298245617</v>
      </c>
      <c r="G21" s="107">
        <v>77.796052631578945</v>
      </c>
      <c r="H21" s="107">
        <v>60.668859649122808</v>
      </c>
      <c r="I21" s="107">
        <v>2.5438596491228069</v>
      </c>
      <c r="J21" s="107">
        <v>22.691885964912281</v>
      </c>
      <c r="K21" s="107">
        <v>35.657894736842103</v>
      </c>
      <c r="L21" s="107">
        <v>42.38486842105263</v>
      </c>
      <c r="M21" s="107">
        <v>39.150219298245617</v>
      </c>
      <c r="N21" s="107">
        <v>6.0526315789473681</v>
      </c>
      <c r="O21" s="114"/>
    </row>
    <row r="22" spans="1:15" x14ac:dyDescent="0.3">
      <c r="A22" s="149"/>
      <c r="B22" s="172" t="s">
        <v>78</v>
      </c>
      <c r="C22" s="84">
        <v>23691</v>
      </c>
      <c r="D22" s="84">
        <v>22818</v>
      </c>
      <c r="E22" s="84">
        <v>12197</v>
      </c>
      <c r="F22" s="107">
        <v>78.389914631725233</v>
      </c>
      <c r="G22" s="107">
        <v>75.501290450665081</v>
      </c>
      <c r="H22" s="107">
        <v>59.225067831381118</v>
      </c>
      <c r="I22" s="107">
        <v>2.2566342399576467</v>
      </c>
      <c r="J22" s="107">
        <v>21.758983521937662</v>
      </c>
      <c r="K22" s="107">
        <v>33.521937661306332</v>
      </c>
      <c r="L22" s="107">
        <v>40.358017338362785</v>
      </c>
      <c r="M22" s="107">
        <v>37.290715372907151</v>
      </c>
      <c r="N22" s="107">
        <v>6.0088677122625906</v>
      </c>
      <c r="O22" s="114"/>
    </row>
    <row r="23" spans="1:15" s="114" customFormat="1" x14ac:dyDescent="0.3">
      <c r="A23" s="171" t="s">
        <v>79</v>
      </c>
      <c r="B23" s="19"/>
      <c r="C23" s="112">
        <v>71485</v>
      </c>
      <c r="D23" s="112">
        <v>71343</v>
      </c>
      <c r="E23" s="112">
        <v>38029</v>
      </c>
      <c r="F23" s="113">
        <v>74.040891577246555</v>
      </c>
      <c r="G23" s="113">
        <v>73.893814475701205</v>
      </c>
      <c r="H23" s="113">
        <v>59.798235074781459</v>
      </c>
      <c r="I23" s="113">
        <v>2.1150101503915151</v>
      </c>
      <c r="J23" s="113">
        <v>19.595434395326677</v>
      </c>
      <c r="K23" s="113">
        <v>29.236234826200441</v>
      </c>
      <c r="L23" s="113">
        <v>39.388697849774204</v>
      </c>
      <c r="M23" s="113">
        <v>35.50669097236608</v>
      </c>
      <c r="N23" s="113">
        <v>7.128060653768074</v>
      </c>
    </row>
    <row r="24" spans="1:15" x14ac:dyDescent="0.3">
      <c r="A24" s="149"/>
      <c r="B24" s="172" t="s">
        <v>80</v>
      </c>
      <c r="C24" s="84">
        <v>22949</v>
      </c>
      <c r="D24" s="84">
        <v>23685</v>
      </c>
      <c r="E24" s="84">
        <v>12731</v>
      </c>
      <c r="F24" s="107">
        <v>70.786551511412711</v>
      </c>
      <c r="G24" s="107">
        <v>73.056755089450959</v>
      </c>
      <c r="H24" s="107">
        <v>59.919802590993207</v>
      </c>
      <c r="I24" s="107">
        <v>1.9093152375077114</v>
      </c>
      <c r="J24" s="107">
        <v>18.285009253547194</v>
      </c>
      <c r="K24" s="107">
        <v>26.347933374460208</v>
      </c>
      <c r="L24" s="107">
        <v>39.268969771745837</v>
      </c>
      <c r="M24" s="107">
        <v>35.024676125848245</v>
      </c>
      <c r="N24" s="107">
        <v>7.5879086983343615</v>
      </c>
      <c r="O24" s="114"/>
    </row>
    <row r="25" spans="1:15" x14ac:dyDescent="0.3">
      <c r="A25" s="149"/>
      <c r="B25" s="172" t="s">
        <v>81</v>
      </c>
      <c r="C25" s="84">
        <v>9180</v>
      </c>
      <c r="D25" s="84">
        <v>9097</v>
      </c>
      <c r="E25" s="84">
        <v>4939</v>
      </c>
      <c r="F25" s="107">
        <v>76.884422110552762</v>
      </c>
      <c r="G25" s="107">
        <v>76.189279731993295</v>
      </c>
      <c r="H25" s="107">
        <v>62.336683417085425</v>
      </c>
      <c r="I25" s="107">
        <v>2.4288107202680065</v>
      </c>
      <c r="J25" s="107">
        <v>18.467336683417084</v>
      </c>
      <c r="K25" s="107">
        <v>25.695142378559467</v>
      </c>
      <c r="L25" s="107">
        <v>41.36515912897822</v>
      </c>
      <c r="M25" s="107">
        <v>35.946398659966498</v>
      </c>
      <c r="N25" s="107">
        <v>9.2797319932998317</v>
      </c>
      <c r="O25" s="114"/>
    </row>
    <row r="26" spans="1:15" x14ac:dyDescent="0.3">
      <c r="A26" s="149"/>
      <c r="B26" s="172" t="s">
        <v>82</v>
      </c>
      <c r="C26" s="84">
        <v>13020</v>
      </c>
      <c r="D26" s="84">
        <v>12733</v>
      </c>
      <c r="E26" s="84">
        <v>6546</v>
      </c>
      <c r="F26" s="107">
        <v>77.265444187288594</v>
      </c>
      <c r="G26" s="107">
        <v>75.562281170256966</v>
      </c>
      <c r="H26" s="107">
        <v>60.115126698712238</v>
      </c>
      <c r="I26" s="107">
        <v>1.726900480683639</v>
      </c>
      <c r="J26" s="107">
        <v>19.636816806124266</v>
      </c>
      <c r="K26" s="107">
        <v>31.024864993175477</v>
      </c>
      <c r="L26" s="107">
        <v>38.846359266512373</v>
      </c>
      <c r="M26" s="107">
        <v>35.048365082190969</v>
      </c>
      <c r="N26" s="107">
        <v>6.9254050204735629</v>
      </c>
      <c r="O26" s="114"/>
    </row>
    <row r="27" spans="1:15" x14ac:dyDescent="0.3">
      <c r="A27" s="149"/>
      <c r="B27" s="172" t="s">
        <v>83</v>
      </c>
      <c r="C27" s="84">
        <v>7603</v>
      </c>
      <c r="D27" s="84">
        <v>7602</v>
      </c>
      <c r="E27" s="84">
        <v>4236</v>
      </c>
      <c r="F27" s="107">
        <v>73.829869877646146</v>
      </c>
      <c r="G27" s="107">
        <v>73.820159254224109</v>
      </c>
      <c r="H27" s="107">
        <v>58.85608856088561</v>
      </c>
      <c r="I27" s="107">
        <v>2.5927364536803261</v>
      </c>
      <c r="J27" s="107">
        <v>19.566906195377744</v>
      </c>
      <c r="K27" s="107">
        <v>30.889493105457372</v>
      </c>
      <c r="L27" s="107">
        <v>41.134200815692367</v>
      </c>
      <c r="M27" s="107">
        <v>37.764614488250146</v>
      </c>
      <c r="N27" s="107">
        <v>6.3216158477374247</v>
      </c>
      <c r="O27" s="114"/>
    </row>
    <row r="28" spans="1:15" x14ac:dyDescent="0.3">
      <c r="A28" s="149"/>
      <c r="B28" s="172" t="s">
        <v>84</v>
      </c>
      <c r="C28" s="84">
        <v>20092</v>
      </c>
      <c r="D28" s="84">
        <v>19514</v>
      </c>
      <c r="E28" s="84">
        <v>10030</v>
      </c>
      <c r="F28" s="107">
        <v>80.242821198929676</v>
      </c>
      <c r="G28" s="107">
        <v>77.93442230121012</v>
      </c>
      <c r="H28" s="107">
        <v>61.807580174927111</v>
      </c>
      <c r="I28" s="107">
        <v>2.3483365949119372</v>
      </c>
      <c r="J28" s="107">
        <v>22.221334717840168</v>
      </c>
      <c r="K28" s="107">
        <v>33.847198370541953</v>
      </c>
      <c r="L28" s="107">
        <v>40.057510283957029</v>
      </c>
      <c r="M28" s="107">
        <v>36.435161148608167</v>
      </c>
      <c r="N28" s="107">
        <v>6.5937138064619187</v>
      </c>
      <c r="O28" s="114"/>
    </row>
    <row r="29" spans="1:15" s="114" customFormat="1" x14ac:dyDescent="0.3">
      <c r="A29" s="171" t="s">
        <v>85</v>
      </c>
      <c r="B29" s="19"/>
      <c r="C29" s="112">
        <v>35219</v>
      </c>
      <c r="D29" s="112">
        <v>34272</v>
      </c>
      <c r="E29" s="112">
        <v>16871</v>
      </c>
      <c r="F29" s="113">
        <v>81.35973017926446</v>
      </c>
      <c r="G29" s="113">
        <v>79.172056921086678</v>
      </c>
      <c r="H29" s="113">
        <v>62.382184439105529</v>
      </c>
      <c r="I29" s="113">
        <v>2.8691554241360193</v>
      </c>
      <c r="J29" s="113">
        <v>23.542321197560526</v>
      </c>
      <c r="K29" s="113">
        <v>36.317224172980964</v>
      </c>
      <c r="L29" s="113">
        <v>38.973849565699503</v>
      </c>
      <c r="M29" s="113">
        <v>36.229440029569396</v>
      </c>
      <c r="N29" s="113">
        <v>4.920532249122159</v>
      </c>
    </row>
    <row r="30" spans="1:15" x14ac:dyDescent="0.3">
      <c r="A30" s="149"/>
      <c r="B30" s="172" t="s">
        <v>86</v>
      </c>
      <c r="C30" s="84">
        <v>7752</v>
      </c>
      <c r="D30" s="84">
        <v>7593</v>
      </c>
      <c r="E30" s="84">
        <v>3852</v>
      </c>
      <c r="F30" s="107">
        <v>83.85980095196885</v>
      </c>
      <c r="G30" s="107">
        <v>82.139766334919955</v>
      </c>
      <c r="H30" s="107">
        <v>66.453916053656428</v>
      </c>
      <c r="I30" s="107">
        <v>4.0999567286888787</v>
      </c>
      <c r="J30" s="107">
        <v>24.534833405452186</v>
      </c>
      <c r="K30" s="107">
        <v>35.936823885763744</v>
      </c>
      <c r="L30" s="107">
        <v>41.67027260926006</v>
      </c>
      <c r="M30" s="107">
        <v>37.98139333621809</v>
      </c>
      <c r="N30" s="107">
        <v>6.4906966681090434</v>
      </c>
      <c r="O30" s="114"/>
    </row>
    <row r="31" spans="1:15" x14ac:dyDescent="0.3">
      <c r="A31" s="149"/>
      <c r="B31" s="172" t="s">
        <v>87</v>
      </c>
      <c r="C31" s="84">
        <v>5444</v>
      </c>
      <c r="D31" s="84">
        <v>5336</v>
      </c>
      <c r="E31" s="84">
        <v>2642</v>
      </c>
      <c r="F31" s="107">
        <v>77.760319954292243</v>
      </c>
      <c r="G31" s="107">
        <v>76.217683188115984</v>
      </c>
      <c r="H31" s="107">
        <v>58.763033852306812</v>
      </c>
      <c r="I31" s="107">
        <v>2.371089844307956</v>
      </c>
      <c r="J31" s="107">
        <v>22.225396371946864</v>
      </c>
      <c r="K31" s="107">
        <v>35.709184402228253</v>
      </c>
      <c r="L31" s="107">
        <v>37.737466076274814</v>
      </c>
      <c r="M31" s="107">
        <v>35.723468075989146</v>
      </c>
      <c r="N31" s="107">
        <v>3.5994857877446078</v>
      </c>
      <c r="O31" s="114"/>
    </row>
    <row r="32" spans="1:15" x14ac:dyDescent="0.3">
      <c r="A32" s="149"/>
      <c r="B32" s="172" t="s">
        <v>88</v>
      </c>
      <c r="C32" s="84">
        <v>7100</v>
      </c>
      <c r="D32" s="84">
        <v>6842</v>
      </c>
      <c r="E32" s="84">
        <v>3111</v>
      </c>
      <c r="F32" s="107">
        <v>81.328751431844211</v>
      </c>
      <c r="G32" s="107">
        <v>78.373424971363121</v>
      </c>
      <c r="H32" s="107">
        <v>60.69873997709049</v>
      </c>
      <c r="I32" s="107">
        <v>1.2943871706758305</v>
      </c>
      <c r="J32" s="107">
        <v>25.31500572737686</v>
      </c>
      <c r="K32" s="107">
        <v>36.975945017182134</v>
      </c>
      <c r="L32" s="107">
        <v>35.635738831615122</v>
      </c>
      <c r="M32" s="107">
        <v>33.470790378006868</v>
      </c>
      <c r="N32" s="107">
        <v>3.7457044673539519</v>
      </c>
      <c r="O32" s="114"/>
    </row>
    <row r="33" spans="1:15" x14ac:dyDescent="0.3">
      <c r="A33" s="149"/>
      <c r="B33" s="172" t="s">
        <v>89</v>
      </c>
      <c r="C33" s="84">
        <v>12326</v>
      </c>
      <c r="D33" s="84">
        <v>11958</v>
      </c>
      <c r="E33" s="84">
        <v>5956</v>
      </c>
      <c r="F33" s="107">
        <v>84.044729305877539</v>
      </c>
      <c r="G33" s="107">
        <v>81.535524342015549</v>
      </c>
      <c r="H33" s="107">
        <v>64.52338742670122</v>
      </c>
      <c r="I33" s="107">
        <v>3.4433383335606167</v>
      </c>
      <c r="J33" s="107">
        <v>22.998772671485067</v>
      </c>
      <c r="K33" s="107">
        <v>36.826673939724529</v>
      </c>
      <c r="L33" s="107">
        <v>40.610936860766401</v>
      </c>
      <c r="M33" s="107">
        <v>37.467612164189276</v>
      </c>
      <c r="N33" s="107">
        <v>5.69344061093686</v>
      </c>
      <c r="O33" s="114"/>
    </row>
    <row r="34" spans="1:15" x14ac:dyDescent="0.3">
      <c r="A34" s="149"/>
      <c r="B34" s="172" t="s">
        <v>90</v>
      </c>
      <c r="C34" s="84">
        <v>2933</v>
      </c>
      <c r="D34" s="84">
        <v>2828</v>
      </c>
      <c r="E34" s="84">
        <v>1394</v>
      </c>
      <c r="F34" s="107">
        <v>80.422264875239918</v>
      </c>
      <c r="G34" s="107">
        <v>77.543186180422268</v>
      </c>
      <c r="H34" s="107">
        <v>57.883191664381684</v>
      </c>
      <c r="I34" s="107">
        <v>2.3581025500411297</v>
      </c>
      <c r="J34" s="107">
        <v>22.37455442829723</v>
      </c>
      <c r="K34" s="107">
        <v>37.647381409377573</v>
      </c>
      <c r="L34" s="107">
        <v>38.2231971483411</v>
      </c>
      <c r="M34" s="107">
        <v>36.19413216342199</v>
      </c>
      <c r="N34" s="107">
        <v>3.6742528105292021</v>
      </c>
      <c r="O34" s="114"/>
    </row>
    <row r="35" spans="1:15" s="114" customFormat="1" x14ac:dyDescent="0.3">
      <c r="A35" s="171" t="s">
        <v>109</v>
      </c>
      <c r="B35" s="19"/>
      <c r="C35" s="112">
        <v>82737</v>
      </c>
      <c r="D35" s="112">
        <v>78915</v>
      </c>
      <c r="E35" s="112">
        <v>41407</v>
      </c>
      <c r="F35" s="113">
        <v>82.48541947061463</v>
      </c>
      <c r="G35" s="113">
        <v>78.675041124570072</v>
      </c>
      <c r="H35" s="113">
        <v>61.749663526244959</v>
      </c>
      <c r="I35" s="113">
        <v>2.4983799411794028</v>
      </c>
      <c r="J35" s="113">
        <v>23.917052988385421</v>
      </c>
      <c r="K35" s="113">
        <v>36.466776332186832</v>
      </c>
      <c r="L35" s="113">
        <v>41.28109266736454</v>
      </c>
      <c r="M35" s="113">
        <v>38.249339514480837</v>
      </c>
      <c r="N35" s="113">
        <v>6.0515427944768456</v>
      </c>
    </row>
    <row r="36" spans="1:15" x14ac:dyDescent="0.3">
      <c r="A36" s="149"/>
      <c r="B36" s="172" t="s">
        <v>91</v>
      </c>
      <c r="C36" s="84">
        <v>20540</v>
      </c>
      <c r="D36" s="84">
        <v>19523</v>
      </c>
      <c r="E36" s="84">
        <v>10169</v>
      </c>
      <c r="F36" s="107">
        <v>82.779188328698666</v>
      </c>
      <c r="G36" s="107">
        <v>78.680530367146247</v>
      </c>
      <c r="H36" s="107">
        <v>61.6128642243985</v>
      </c>
      <c r="I36" s="107">
        <v>2.1238866723088701</v>
      </c>
      <c r="J36" s="107">
        <v>23.818159835570064</v>
      </c>
      <c r="K36" s="107">
        <v>36.484907105146497</v>
      </c>
      <c r="L36" s="107">
        <v>40.98254947003587</v>
      </c>
      <c r="M36" s="107">
        <v>37.738282351992908</v>
      </c>
      <c r="N36" s="107">
        <v>6.3958408898561236</v>
      </c>
      <c r="O36" s="114"/>
    </row>
    <row r="37" spans="1:15" x14ac:dyDescent="0.3">
      <c r="A37" s="149"/>
      <c r="B37" s="172" t="s">
        <v>92</v>
      </c>
      <c r="C37" s="84">
        <v>7502</v>
      </c>
      <c r="D37" s="84">
        <v>7223</v>
      </c>
      <c r="E37" s="84">
        <v>3752</v>
      </c>
      <c r="F37" s="107">
        <v>85.385841110858181</v>
      </c>
      <c r="G37" s="107">
        <v>82.210334623264288</v>
      </c>
      <c r="H37" s="107">
        <v>64.978374687002045</v>
      </c>
      <c r="I37" s="107">
        <v>3.1527430002276349</v>
      </c>
      <c r="J37" s="107">
        <v>22.877304803095836</v>
      </c>
      <c r="K37" s="107">
        <v>35.818347370817207</v>
      </c>
      <c r="L37" s="107">
        <v>42.704302299112221</v>
      </c>
      <c r="M37" s="107">
        <v>39.483268836785797</v>
      </c>
      <c r="N37" s="107">
        <v>6.2599590257227407</v>
      </c>
      <c r="O37" s="114"/>
    </row>
    <row r="38" spans="1:15" x14ac:dyDescent="0.3">
      <c r="A38" s="149"/>
      <c r="B38" s="172" t="s">
        <v>93</v>
      </c>
      <c r="C38" s="84">
        <v>24467</v>
      </c>
      <c r="D38" s="84">
        <v>23351</v>
      </c>
      <c r="E38" s="84">
        <v>12325</v>
      </c>
      <c r="F38" s="107">
        <v>83.759542638047307</v>
      </c>
      <c r="G38" s="107">
        <v>79.939064051213577</v>
      </c>
      <c r="H38" s="107">
        <v>62.603128958269153</v>
      </c>
      <c r="I38" s="107">
        <v>2.5367156208277701</v>
      </c>
      <c r="J38" s="107">
        <v>24.220327958645715</v>
      </c>
      <c r="K38" s="107">
        <v>35.866625586251757</v>
      </c>
      <c r="L38" s="107">
        <v>42.19300948272911</v>
      </c>
      <c r="M38" s="107">
        <v>39.173598986683103</v>
      </c>
      <c r="N38" s="107">
        <v>6.0799014070042112</v>
      </c>
      <c r="O38" s="114"/>
    </row>
    <row r="39" spans="1:15" x14ac:dyDescent="0.3">
      <c r="A39" s="149"/>
      <c r="B39" s="172" t="s">
        <v>94</v>
      </c>
      <c r="C39" s="84">
        <v>9930</v>
      </c>
      <c r="D39" s="84">
        <v>9500</v>
      </c>
      <c r="E39" s="84">
        <v>4789</v>
      </c>
      <c r="F39" s="107">
        <v>86.656776333013354</v>
      </c>
      <c r="G39" s="107">
        <v>82.904267388079234</v>
      </c>
      <c r="H39" s="107">
        <v>64.35989178811414</v>
      </c>
      <c r="I39" s="107">
        <v>2.6442097914303169</v>
      </c>
      <c r="J39" s="107">
        <v>25.403612880705122</v>
      </c>
      <c r="K39" s="107">
        <v>38.912645082467925</v>
      </c>
      <c r="L39" s="107">
        <v>41.792477528580157</v>
      </c>
      <c r="M39" s="107">
        <v>38.96500567239724</v>
      </c>
      <c r="N39" s="107">
        <v>5.9865607819181434</v>
      </c>
      <c r="O39" s="114"/>
    </row>
    <row r="40" spans="1:15" x14ac:dyDescent="0.3">
      <c r="A40" s="149"/>
      <c r="B40" s="172" t="s">
        <v>95</v>
      </c>
      <c r="C40" s="84">
        <v>16778</v>
      </c>
      <c r="D40" s="84">
        <v>15981</v>
      </c>
      <c r="E40" s="84">
        <v>8183</v>
      </c>
      <c r="F40" s="107">
        <v>82.168568490131747</v>
      </c>
      <c r="G40" s="107">
        <v>78.265341103873837</v>
      </c>
      <c r="H40" s="107">
        <v>59.674812674469855</v>
      </c>
      <c r="I40" s="107">
        <v>2.257701160683677</v>
      </c>
      <c r="J40" s="107">
        <v>23.052059356481706</v>
      </c>
      <c r="K40" s="107">
        <v>37.450413830256139</v>
      </c>
      <c r="L40" s="107">
        <v>40.07541995200549</v>
      </c>
      <c r="M40" s="107">
        <v>37.039032273862574</v>
      </c>
      <c r="N40" s="107">
        <v>5.6075224056026256</v>
      </c>
      <c r="O40" s="114"/>
    </row>
    <row r="41" spans="1:15" x14ac:dyDescent="0.3">
      <c r="A41" s="149"/>
      <c r="B41" s="172" t="s">
        <v>96</v>
      </c>
      <c r="C41" s="84">
        <v>5053</v>
      </c>
      <c r="D41" s="84">
        <v>4747</v>
      </c>
      <c r="E41" s="84">
        <v>2533</v>
      </c>
      <c r="F41" s="107">
        <v>89.959052875200285</v>
      </c>
      <c r="G41" s="107">
        <v>84.511304967064277</v>
      </c>
      <c r="H41" s="107">
        <v>66.245326686843512</v>
      </c>
      <c r="I41" s="107">
        <v>3.9522876980594623</v>
      </c>
      <c r="J41" s="107">
        <v>26.882677585899945</v>
      </c>
      <c r="K41" s="107">
        <v>39.522876980594624</v>
      </c>
      <c r="L41" s="107">
        <v>45.095246572903683</v>
      </c>
      <c r="M41" s="107">
        <v>41.249777461278264</v>
      </c>
      <c r="N41" s="107">
        <v>7.1924514865586611</v>
      </c>
      <c r="O41" s="114"/>
    </row>
    <row r="42" spans="1:15" s="114" customFormat="1" x14ac:dyDescent="0.3">
      <c r="A42" s="171" t="s">
        <v>97</v>
      </c>
      <c r="B42" s="171"/>
      <c r="C42" s="112">
        <v>42528</v>
      </c>
      <c r="D42" s="112">
        <v>42647</v>
      </c>
      <c r="E42" s="112">
        <v>21939</v>
      </c>
      <c r="F42" s="113">
        <v>76.135916072899136</v>
      </c>
      <c r="G42" s="113">
        <v>76.348956282000785</v>
      </c>
      <c r="H42" s="113">
        <v>60.310071968205094</v>
      </c>
      <c r="I42" s="113">
        <v>2.5743850477997778</v>
      </c>
      <c r="J42" s="113">
        <v>20.750832468043971</v>
      </c>
      <c r="K42" s="113">
        <v>34.95291632353468</v>
      </c>
      <c r="L42" s="113">
        <v>39.27637939059759</v>
      </c>
      <c r="M42" s="113">
        <v>36.032439399906906</v>
      </c>
      <c r="N42" s="113">
        <v>6.0277847398761146</v>
      </c>
    </row>
    <row r="43" spans="1:15" x14ac:dyDescent="0.3">
      <c r="A43" s="149"/>
      <c r="B43" s="172" t="s">
        <v>98</v>
      </c>
      <c r="C43" s="84">
        <v>2911</v>
      </c>
      <c r="D43" s="84">
        <v>2935</v>
      </c>
      <c r="E43" s="84">
        <v>1416</v>
      </c>
      <c r="F43" s="107">
        <v>70.552593310712552</v>
      </c>
      <c r="G43" s="107">
        <v>71.134270479883668</v>
      </c>
      <c r="H43" s="107">
        <v>50.99369849733398</v>
      </c>
      <c r="I43" s="107">
        <v>2.423654871546292</v>
      </c>
      <c r="J43" s="107">
        <v>17.789626757149783</v>
      </c>
      <c r="K43" s="107">
        <v>34.634028114396507</v>
      </c>
      <c r="L43" s="107">
        <v>34.318952981095492</v>
      </c>
      <c r="M43" s="107">
        <v>32.234609791565681</v>
      </c>
      <c r="N43" s="107">
        <v>3.6354823073194376</v>
      </c>
      <c r="O43" s="114"/>
    </row>
    <row r="44" spans="1:15" x14ac:dyDescent="0.3">
      <c r="A44" s="149"/>
      <c r="B44" s="172" t="s">
        <v>99</v>
      </c>
      <c r="C44" s="84">
        <v>23795</v>
      </c>
      <c r="D44" s="84">
        <v>23792</v>
      </c>
      <c r="E44" s="84">
        <v>12407</v>
      </c>
      <c r="F44" s="107">
        <v>78.606587162630902</v>
      </c>
      <c r="G44" s="107">
        <v>78.596676687258437</v>
      </c>
      <c r="H44" s="107">
        <v>61.871097750322093</v>
      </c>
      <c r="I44" s="107">
        <v>2.8046645304086417</v>
      </c>
      <c r="J44" s="107">
        <v>22.942750487265041</v>
      </c>
      <c r="K44" s="107">
        <v>34.812196491691715</v>
      </c>
      <c r="L44" s="107">
        <v>40.986422648739719</v>
      </c>
      <c r="M44" s="107">
        <v>37.418651514650989</v>
      </c>
      <c r="N44" s="107">
        <v>6.4418089921046544</v>
      </c>
      <c r="O44" s="114"/>
    </row>
    <row r="45" spans="1:15" x14ac:dyDescent="0.3">
      <c r="A45" s="149"/>
      <c r="B45" s="172" t="s">
        <v>100</v>
      </c>
      <c r="C45" s="84">
        <v>16191</v>
      </c>
      <c r="D45" s="84">
        <v>16268</v>
      </c>
      <c r="E45" s="84">
        <v>8227</v>
      </c>
      <c r="F45" s="107">
        <v>75.443828339779131</v>
      </c>
      <c r="G45" s="107">
        <v>75.802618703695074</v>
      </c>
      <c r="H45" s="107">
        <v>60.658869577372911</v>
      </c>
      <c r="I45" s="107">
        <v>2.3624248637062579</v>
      </c>
      <c r="J45" s="107">
        <v>18.391500862028796</v>
      </c>
      <c r="K45" s="107">
        <v>35.804482549741387</v>
      </c>
      <c r="L45" s="107">
        <v>38.334653557616136</v>
      </c>
      <c r="M45" s="107">
        <v>35.189413354456924</v>
      </c>
      <c r="N45" s="107">
        <v>6.0528400354130749</v>
      </c>
      <c r="O45" s="114"/>
    </row>
    <row r="46" spans="1:15" s="114" customFormat="1" x14ac:dyDescent="0.3">
      <c r="A46" s="171" t="s">
        <v>101</v>
      </c>
      <c r="B46" s="171"/>
      <c r="C46" s="112">
        <v>93191</v>
      </c>
      <c r="D46" s="112">
        <v>88981</v>
      </c>
      <c r="E46" s="112">
        <v>47089</v>
      </c>
      <c r="F46" s="113">
        <v>82.565629180731648</v>
      </c>
      <c r="G46" s="113">
        <v>78.835641318696887</v>
      </c>
      <c r="H46" s="113">
        <v>61.999308933365228</v>
      </c>
      <c r="I46" s="113">
        <v>2.9201995233412186</v>
      </c>
      <c r="J46" s="113">
        <v>24.33706332119537</v>
      </c>
      <c r="K46" s="113">
        <v>36.412123789525914</v>
      </c>
      <c r="L46" s="113">
        <v>41.720047134288421</v>
      </c>
      <c r="M46" s="113">
        <v>38.496841471085951</v>
      </c>
      <c r="N46" s="113">
        <v>6.1673267239011595</v>
      </c>
    </row>
    <row r="47" spans="1:15" x14ac:dyDescent="0.3">
      <c r="A47" s="149"/>
      <c r="B47" s="172" t="s">
        <v>102</v>
      </c>
      <c r="C47" s="84">
        <v>17944</v>
      </c>
      <c r="D47" s="84">
        <v>16825</v>
      </c>
      <c r="E47" s="84">
        <v>8942</v>
      </c>
      <c r="F47" s="107">
        <v>82.191278856724068</v>
      </c>
      <c r="G47" s="107">
        <v>77.065775009160859</v>
      </c>
      <c r="H47" s="107">
        <v>58.624954195676068</v>
      </c>
      <c r="I47" s="107">
        <v>2.9864419201172594</v>
      </c>
      <c r="J47" s="107">
        <v>24.015207035544154</v>
      </c>
      <c r="K47" s="107">
        <v>34.971601319164527</v>
      </c>
      <c r="L47" s="107">
        <v>40.958226456577499</v>
      </c>
      <c r="M47" s="107">
        <v>37.948882374496151</v>
      </c>
      <c r="N47" s="107">
        <v>5.4919384389886403</v>
      </c>
      <c r="O47" s="114"/>
    </row>
    <row r="48" spans="1:15" x14ac:dyDescent="0.3">
      <c r="A48" s="149"/>
      <c r="B48" s="172" t="s">
        <v>103</v>
      </c>
      <c r="C48" s="84">
        <v>10656</v>
      </c>
      <c r="D48" s="84">
        <v>10318</v>
      </c>
      <c r="E48" s="84">
        <v>5394</v>
      </c>
      <c r="F48" s="107">
        <v>83.938558487593539</v>
      </c>
      <c r="G48" s="107">
        <v>81.27609294998031</v>
      </c>
      <c r="H48" s="107">
        <v>62.946041748719971</v>
      </c>
      <c r="I48" s="107">
        <v>3.0484442693974008</v>
      </c>
      <c r="J48" s="107">
        <v>24.206380464749902</v>
      </c>
      <c r="K48" s="107">
        <v>38.448207955888151</v>
      </c>
      <c r="L48" s="107">
        <v>42.48916896415912</v>
      </c>
      <c r="M48" s="107">
        <v>38.849940921622689</v>
      </c>
      <c r="N48" s="107">
        <v>6.5222528554549033</v>
      </c>
      <c r="O48" s="114"/>
    </row>
    <row r="49" spans="1:15" x14ac:dyDescent="0.3">
      <c r="A49" s="149"/>
      <c r="B49" s="172" t="s">
        <v>104</v>
      </c>
      <c r="C49" s="84">
        <v>33706</v>
      </c>
      <c r="D49" s="84">
        <v>32367</v>
      </c>
      <c r="E49" s="84">
        <v>17067</v>
      </c>
      <c r="F49" s="107">
        <v>85.589497473400883</v>
      </c>
      <c r="G49" s="107">
        <v>82.189380665803299</v>
      </c>
      <c r="H49" s="107">
        <v>65.193875219014245</v>
      </c>
      <c r="I49" s="107">
        <v>3.1614230212539041</v>
      </c>
      <c r="J49" s="107">
        <v>24.435641553033189</v>
      </c>
      <c r="K49" s="107">
        <v>37.340341789187683</v>
      </c>
      <c r="L49" s="107">
        <v>43.338157994972192</v>
      </c>
      <c r="M49" s="107">
        <v>39.727279652624361</v>
      </c>
      <c r="N49" s="107">
        <v>6.7037403824179176</v>
      </c>
      <c r="O49" s="114"/>
    </row>
    <row r="50" spans="1:15" x14ac:dyDescent="0.3">
      <c r="A50" s="149"/>
      <c r="B50" s="172" t="s">
        <v>105</v>
      </c>
      <c r="C50" s="84">
        <v>32598</v>
      </c>
      <c r="D50" s="84">
        <v>31147</v>
      </c>
      <c r="E50" s="84">
        <v>16234</v>
      </c>
      <c r="F50" s="107">
        <v>83.668283668283678</v>
      </c>
      <c r="G50" s="107">
        <v>79.944046610713286</v>
      </c>
      <c r="H50" s="107">
        <v>62.63442930109597</v>
      </c>
      <c r="I50" s="107">
        <v>2.7078360411693745</v>
      </c>
      <c r="J50" s="107">
        <v>24.894124894124893</v>
      </c>
      <c r="K50" s="107">
        <v>36.918970252303588</v>
      </c>
      <c r="L50" s="107">
        <v>41.667308333975001</v>
      </c>
      <c r="M50" s="107">
        <v>38.49233849233849</v>
      </c>
      <c r="N50" s="107">
        <v>6.2652395985729319</v>
      </c>
      <c r="O50" s="114"/>
    </row>
    <row r="51" spans="1:15" s="114" customFormat="1" x14ac:dyDescent="0.3">
      <c r="A51" s="171" t="s">
        <v>106</v>
      </c>
      <c r="B51" s="171"/>
      <c r="C51" s="112">
        <v>1207</v>
      </c>
      <c r="D51" s="112">
        <v>1116</v>
      </c>
      <c r="E51" s="112">
        <v>495</v>
      </c>
      <c r="F51" s="113">
        <v>65.956284153005456</v>
      </c>
      <c r="G51" s="113">
        <v>60.983606557377044</v>
      </c>
      <c r="H51" s="113">
        <v>41.147540983606554</v>
      </c>
      <c r="I51" s="113">
        <v>0.9289617486338797</v>
      </c>
      <c r="J51" s="113">
        <v>17.814207650273222</v>
      </c>
      <c r="K51" s="113">
        <v>31.693989071038253</v>
      </c>
      <c r="L51" s="113">
        <v>27.049180327868854</v>
      </c>
      <c r="M51" s="113">
        <v>25.628415300546447</v>
      </c>
      <c r="N51" s="113">
        <v>2.2950819672131146</v>
      </c>
    </row>
    <row r="52" spans="1:15" x14ac:dyDescent="0.3">
      <c r="A52" s="149"/>
      <c r="B52" s="172" t="s">
        <v>106</v>
      </c>
      <c r="C52" s="84">
        <v>1207</v>
      </c>
      <c r="D52" s="84">
        <v>1116</v>
      </c>
      <c r="E52" s="84">
        <v>495</v>
      </c>
      <c r="F52" s="113">
        <v>65.956284153005456</v>
      </c>
      <c r="G52" s="113">
        <v>60.983606557377044</v>
      </c>
      <c r="H52" s="113">
        <v>41.147540983606554</v>
      </c>
      <c r="I52" s="113">
        <v>0.9289617486338797</v>
      </c>
      <c r="J52" s="113">
        <v>17.814207650273222</v>
      </c>
      <c r="K52" s="113">
        <v>31.693989071038253</v>
      </c>
      <c r="L52" s="113">
        <v>27.049180327868854</v>
      </c>
      <c r="M52" s="113">
        <v>25.628415300546447</v>
      </c>
      <c r="N52" s="113">
        <v>2.2950819672131146</v>
      </c>
      <c r="O52" s="114"/>
    </row>
    <row r="53" spans="1:15" x14ac:dyDescent="0.3">
      <c r="A53" s="18" t="s">
        <v>446</v>
      </c>
      <c r="B53" s="18"/>
      <c r="N53" s="107"/>
    </row>
    <row r="54" spans="1:15" x14ac:dyDescent="0.3">
      <c r="A54" s="18" t="s">
        <v>447</v>
      </c>
      <c r="B54" s="18"/>
      <c r="N54" s="107"/>
    </row>
    <row r="56" spans="1:15" x14ac:dyDescent="0.3">
      <c r="A56" s="18" t="s">
        <v>427</v>
      </c>
      <c r="B56" s="149"/>
      <c r="M56" s="84"/>
    </row>
    <row r="57" spans="1:15" x14ac:dyDescent="0.3">
      <c r="A57" s="18" t="s">
        <v>428</v>
      </c>
      <c r="B57" s="149"/>
      <c r="M57" s="8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workbookViewId="0"/>
  </sheetViews>
  <sheetFormatPr defaultColWidth="8.77734375" defaultRowHeight="14.4" x14ac:dyDescent="0.3"/>
  <cols>
    <col min="1" max="1" width="5.21875" style="1" customWidth="1"/>
    <col min="2" max="2" width="35.44140625" style="1" customWidth="1"/>
    <col min="3" max="3" width="11.5546875" style="1" customWidth="1"/>
    <col min="4" max="4" width="22" style="1" customWidth="1"/>
    <col min="5" max="5" width="14.21875" style="1" customWidth="1"/>
    <col min="6" max="6" width="8" style="1" customWidth="1"/>
    <col min="7" max="7" width="18.5546875" style="1" customWidth="1"/>
    <col min="8" max="8" width="10.5546875" style="1" customWidth="1"/>
    <col min="9" max="9" width="9.21875" style="1" customWidth="1"/>
    <col min="10" max="10" width="12" style="1" customWidth="1"/>
    <col min="11" max="11" width="14.77734375" style="1" customWidth="1"/>
    <col min="12" max="12" width="17.77734375" style="1" customWidth="1"/>
    <col min="13" max="13" width="14.44140625" style="1" customWidth="1"/>
    <col min="14" max="14" width="15.21875" style="1" customWidth="1"/>
    <col min="15" max="16384" width="8.77734375" style="1"/>
  </cols>
  <sheetData>
    <row r="1" spans="1:15" s="114" customFormat="1" x14ac:dyDescent="0.3">
      <c r="A1" s="29" t="s">
        <v>468</v>
      </c>
      <c r="K1" s="26"/>
      <c r="L1" s="29"/>
    </row>
    <row r="2" spans="1:15" x14ac:dyDescent="0.3">
      <c r="A2" s="1" t="s">
        <v>380</v>
      </c>
      <c r="K2" s="173"/>
    </row>
    <row r="3" spans="1:15" x14ac:dyDescent="0.3">
      <c r="A3" s="134" t="s">
        <v>3</v>
      </c>
      <c r="K3" s="173"/>
    </row>
    <row r="4" spans="1:15" x14ac:dyDescent="0.3">
      <c r="A4" s="1" t="s">
        <v>381</v>
      </c>
    </row>
    <row r="5" spans="1:15" x14ac:dyDescent="0.3">
      <c r="G5" s="174"/>
    </row>
    <row r="6" spans="1:15" x14ac:dyDescent="0.3">
      <c r="C6" s="82" t="s">
        <v>426</v>
      </c>
      <c r="D6" s="82"/>
      <c r="E6" s="82"/>
      <c r="F6" s="82" t="s">
        <v>433</v>
      </c>
      <c r="G6" s="82"/>
      <c r="H6" s="82"/>
      <c r="I6" s="18"/>
      <c r="J6" s="18"/>
      <c r="K6" s="18"/>
      <c r="L6" s="115"/>
      <c r="M6" s="115"/>
      <c r="N6" s="115"/>
    </row>
    <row r="7" spans="1:15" ht="21.6" x14ac:dyDescent="0.3">
      <c r="C7" s="18"/>
      <c r="D7" s="80"/>
      <c r="E7" s="80"/>
      <c r="F7" s="18" t="s">
        <v>164</v>
      </c>
      <c r="G7" s="80" t="s">
        <v>430</v>
      </c>
      <c r="H7" s="83" t="s">
        <v>495</v>
      </c>
      <c r="I7" s="83"/>
      <c r="J7" s="83"/>
      <c r="K7" s="83"/>
      <c r="L7" s="80" t="s">
        <v>107</v>
      </c>
      <c r="M7" s="18" t="s">
        <v>495</v>
      </c>
    </row>
    <row r="8" spans="1:15" ht="23.25" customHeight="1" x14ac:dyDescent="0.3">
      <c r="C8" s="18" t="s">
        <v>164</v>
      </c>
      <c r="D8" s="80" t="s">
        <v>430</v>
      </c>
      <c r="E8" s="80" t="s">
        <v>107</v>
      </c>
      <c r="F8" s="18" t="s">
        <v>179</v>
      </c>
      <c r="G8" s="80" t="s">
        <v>432</v>
      </c>
      <c r="H8" s="83" t="s">
        <v>401</v>
      </c>
      <c r="I8" s="83" t="s">
        <v>402</v>
      </c>
      <c r="J8" s="83" t="s">
        <v>403</v>
      </c>
      <c r="K8" s="83" t="s">
        <v>404</v>
      </c>
      <c r="L8" s="80" t="s">
        <v>108</v>
      </c>
      <c r="M8" s="83" t="s">
        <v>53</v>
      </c>
      <c r="N8" s="83" t="s">
        <v>55</v>
      </c>
    </row>
    <row r="9" spans="1:15" ht="21.6" x14ac:dyDescent="0.3">
      <c r="C9" s="18" t="s">
        <v>179</v>
      </c>
      <c r="D9" s="80" t="s">
        <v>432</v>
      </c>
      <c r="E9" s="80" t="s">
        <v>108</v>
      </c>
      <c r="F9" s="18"/>
      <c r="G9" s="80"/>
      <c r="H9" s="169" t="s">
        <v>405</v>
      </c>
      <c r="I9" s="169" t="s">
        <v>66</v>
      </c>
      <c r="J9" s="169" t="s">
        <v>406</v>
      </c>
      <c r="K9" s="169" t="s">
        <v>425</v>
      </c>
      <c r="L9" s="252"/>
      <c r="M9" s="169" t="s">
        <v>54</v>
      </c>
      <c r="N9" s="169" t="s">
        <v>56</v>
      </c>
    </row>
    <row r="10" spans="1:15" s="114" customFormat="1" x14ac:dyDescent="0.3">
      <c r="A10" s="73" t="s">
        <v>407</v>
      </c>
      <c r="B10" s="75"/>
      <c r="C10" s="112">
        <v>7479807</v>
      </c>
      <c r="D10" s="112">
        <v>6150493</v>
      </c>
      <c r="E10" s="112">
        <v>872955</v>
      </c>
      <c r="F10" s="113">
        <v>11.386176398952689</v>
      </c>
      <c r="G10" s="113">
        <v>9.3626210193021979</v>
      </c>
      <c r="H10" s="113">
        <v>2.0235553796504901</v>
      </c>
      <c r="I10" s="113">
        <v>2.7594014491871155</v>
      </c>
      <c r="J10" s="113">
        <v>4.7666915301711015</v>
      </c>
      <c r="K10" s="113">
        <v>0.50766760031662916</v>
      </c>
      <c r="L10" s="113">
        <v>1.3288604396273518</v>
      </c>
      <c r="M10" s="113">
        <v>1.4019621871765207</v>
      </c>
      <c r="N10" s="113">
        <v>0.62159319247396938</v>
      </c>
      <c r="O10" s="175"/>
    </row>
    <row r="11" spans="1:15" s="114" customFormat="1" x14ac:dyDescent="0.3">
      <c r="A11" s="171" t="s">
        <v>67</v>
      </c>
      <c r="C11" s="112">
        <v>1048409</v>
      </c>
      <c r="D11" s="112">
        <v>841260</v>
      </c>
      <c r="E11" s="112">
        <v>138984</v>
      </c>
      <c r="F11" s="113">
        <v>8.6435355417415529</v>
      </c>
      <c r="G11" s="113">
        <v>6.935709927943674</v>
      </c>
      <c r="H11" s="113">
        <v>1.7078256137978796</v>
      </c>
      <c r="I11" s="113">
        <v>1.9772948373373787</v>
      </c>
      <c r="J11" s="113">
        <v>3.4265915873827231</v>
      </c>
      <c r="K11" s="113">
        <v>0.38597952083367687</v>
      </c>
      <c r="L11" s="113">
        <v>1.1458439823898956</v>
      </c>
      <c r="M11" s="113">
        <v>1.2669381832572097</v>
      </c>
      <c r="N11" s="113">
        <v>0.44088743054066976</v>
      </c>
      <c r="O11" s="175"/>
    </row>
    <row r="12" spans="1:15" x14ac:dyDescent="0.3">
      <c r="B12" s="172" t="s">
        <v>68</v>
      </c>
      <c r="C12" s="84">
        <v>114343</v>
      </c>
      <c r="D12" s="84">
        <v>92330</v>
      </c>
      <c r="E12" s="84">
        <v>13062</v>
      </c>
      <c r="F12" s="107">
        <v>8.8535036778939222</v>
      </c>
      <c r="G12" s="107">
        <v>7.1490514905149052</v>
      </c>
      <c r="H12" s="107">
        <v>1.7044521873790166</v>
      </c>
      <c r="I12" s="107">
        <v>1.9183894696089818</v>
      </c>
      <c r="J12" s="107">
        <v>3.8219125048393341</v>
      </c>
      <c r="K12" s="107">
        <v>0.39736740224545103</v>
      </c>
      <c r="L12" s="107">
        <v>1.0113821138211383</v>
      </c>
      <c r="M12" s="107">
        <v>1.2979481223383662</v>
      </c>
      <c r="N12" s="107">
        <v>0.4065040650406504</v>
      </c>
      <c r="O12" s="72"/>
    </row>
    <row r="13" spans="1:15" x14ac:dyDescent="0.3">
      <c r="B13" s="172" t="s">
        <v>69</v>
      </c>
      <c r="C13" s="84">
        <v>181231</v>
      </c>
      <c r="D13" s="84">
        <v>142453</v>
      </c>
      <c r="E13" s="84">
        <v>24820</v>
      </c>
      <c r="F13" s="107">
        <v>7.2903576169596525</v>
      </c>
      <c r="G13" s="107">
        <v>5.7304396797940385</v>
      </c>
      <c r="H13" s="107">
        <v>1.559917937165614</v>
      </c>
      <c r="I13" s="107">
        <v>1.7102457862343619</v>
      </c>
      <c r="J13" s="107">
        <v>2.656703809485498</v>
      </c>
      <c r="K13" s="107">
        <v>0.36505893237861536</v>
      </c>
      <c r="L13" s="107">
        <v>0.99843115169556296</v>
      </c>
      <c r="M13" s="107">
        <v>1.1799750593346474</v>
      </c>
      <c r="N13" s="107">
        <v>0.37994287783096664</v>
      </c>
      <c r="O13" s="72"/>
    </row>
    <row r="14" spans="1:15" x14ac:dyDescent="0.3">
      <c r="B14" s="172" t="s">
        <v>70</v>
      </c>
      <c r="C14" s="84">
        <v>346855</v>
      </c>
      <c r="D14" s="84">
        <v>272502</v>
      </c>
      <c r="E14" s="84">
        <v>48269</v>
      </c>
      <c r="F14" s="107">
        <v>8.025335492827395</v>
      </c>
      <c r="G14" s="107">
        <v>6.304997686256363</v>
      </c>
      <c r="H14" s="107">
        <v>1.720337806571032</v>
      </c>
      <c r="I14" s="107">
        <v>1.9717491901897271</v>
      </c>
      <c r="J14" s="107">
        <v>2.8345904673762146</v>
      </c>
      <c r="K14" s="107">
        <v>0.38183711244794077</v>
      </c>
      <c r="L14" s="107">
        <v>1.1168209162424803</v>
      </c>
      <c r="M14" s="107">
        <v>1.2563859324386859</v>
      </c>
      <c r="N14" s="107">
        <v>0.46395187413234612</v>
      </c>
      <c r="O14" s="72"/>
    </row>
    <row r="15" spans="1:15" x14ac:dyDescent="0.3">
      <c r="B15" s="172" t="s">
        <v>71</v>
      </c>
      <c r="C15" s="84">
        <v>169099</v>
      </c>
      <c r="D15" s="84">
        <v>139848</v>
      </c>
      <c r="E15" s="84">
        <v>19997</v>
      </c>
      <c r="F15" s="107">
        <v>10.925119524486368</v>
      </c>
      <c r="G15" s="107">
        <v>9.0352758754361027</v>
      </c>
      <c r="H15" s="107">
        <v>1.8898436490502648</v>
      </c>
      <c r="I15" s="107">
        <v>2.0497480294611705</v>
      </c>
      <c r="J15" s="107">
        <v>5.3221346427186971</v>
      </c>
      <c r="K15" s="107">
        <v>0.37143041736658483</v>
      </c>
      <c r="L15" s="107">
        <v>1.2919627858896499</v>
      </c>
      <c r="M15" s="107">
        <v>1.3231683680062023</v>
      </c>
      <c r="N15" s="107">
        <v>0.56667528104406251</v>
      </c>
      <c r="O15" s="72"/>
    </row>
    <row r="16" spans="1:15" x14ac:dyDescent="0.3">
      <c r="B16" s="172" t="s">
        <v>72</v>
      </c>
      <c r="C16" s="84">
        <v>236744</v>
      </c>
      <c r="D16" s="84">
        <v>194037</v>
      </c>
      <c r="E16" s="84">
        <v>32822</v>
      </c>
      <c r="F16" s="107">
        <v>9.5376681975666742</v>
      </c>
      <c r="G16" s="107">
        <v>7.817138022721779</v>
      </c>
      <c r="H16" s="107">
        <v>1.7205301748448956</v>
      </c>
      <c r="I16" s="107">
        <v>2.2368463459834018</v>
      </c>
      <c r="J16" s="107">
        <v>3.8407058254773991</v>
      </c>
      <c r="K16" s="107">
        <v>0.41729111272258479</v>
      </c>
      <c r="L16" s="107">
        <v>1.3222947385383934</v>
      </c>
      <c r="M16" s="107">
        <v>1.3212069937958262</v>
      </c>
      <c r="N16" s="107">
        <v>0.39932318104906939</v>
      </c>
      <c r="O16" s="72"/>
    </row>
    <row r="17" spans="1:15" s="114" customFormat="1" x14ac:dyDescent="0.3">
      <c r="A17" s="171" t="s">
        <v>73</v>
      </c>
      <c r="B17" s="19"/>
      <c r="C17" s="112">
        <v>1437940</v>
      </c>
      <c r="D17" s="112">
        <v>1204233</v>
      </c>
      <c r="E17" s="112">
        <v>148773</v>
      </c>
      <c r="F17" s="113">
        <v>12.846894013169063</v>
      </c>
      <c r="G17" s="113">
        <v>10.758900731713855</v>
      </c>
      <c r="H17" s="113">
        <v>2.087993281455208</v>
      </c>
      <c r="I17" s="113">
        <v>2.5573533221953202</v>
      </c>
      <c r="J17" s="113">
        <v>6.3628014187565336</v>
      </c>
      <c r="K17" s="113">
        <v>0.50957303290478784</v>
      </c>
      <c r="L17" s="113">
        <v>1.3291729578572131</v>
      </c>
      <c r="M17" s="113">
        <v>1.4607563723431818</v>
      </c>
      <c r="N17" s="113">
        <v>0.62723690911202634</v>
      </c>
      <c r="O17" s="175"/>
    </row>
    <row r="18" spans="1:15" x14ac:dyDescent="0.3">
      <c r="A18" s="149"/>
      <c r="B18" s="172" t="s">
        <v>74</v>
      </c>
      <c r="C18" s="84">
        <v>197342</v>
      </c>
      <c r="D18" s="84">
        <v>158965</v>
      </c>
      <c r="E18" s="84">
        <v>22631</v>
      </c>
      <c r="F18" s="107">
        <v>11.539792994561722</v>
      </c>
      <c r="G18" s="107">
        <v>9.2956552248406528</v>
      </c>
      <c r="H18" s="107">
        <v>2.2441377697210689</v>
      </c>
      <c r="I18" s="107">
        <v>2.4037190807555113</v>
      </c>
      <c r="J18" s="107">
        <v>5.1429740950821587</v>
      </c>
      <c r="K18" s="107">
        <v>0.42558914683351851</v>
      </c>
      <c r="L18" s="107">
        <v>1.3233729021694638</v>
      </c>
      <c r="M18" s="107">
        <v>1.5792058943921408</v>
      </c>
      <c r="N18" s="107">
        <v>0.66493187532892817</v>
      </c>
      <c r="O18" s="72"/>
    </row>
    <row r="19" spans="1:15" x14ac:dyDescent="0.3">
      <c r="A19" s="149"/>
      <c r="B19" s="172" t="s">
        <v>75</v>
      </c>
      <c r="C19" s="84">
        <v>264293</v>
      </c>
      <c r="D19" s="84">
        <v>228624</v>
      </c>
      <c r="E19" s="84">
        <v>23557</v>
      </c>
      <c r="F19" s="107">
        <v>14.169686896847523</v>
      </c>
      <c r="G19" s="107">
        <v>12.257345056830367</v>
      </c>
      <c r="H19" s="107">
        <v>1.9123418400171563</v>
      </c>
      <c r="I19" s="107">
        <v>2.1519944241904354</v>
      </c>
      <c r="J19" s="107">
        <v>8.3750268067767539</v>
      </c>
      <c r="K19" s="107">
        <v>0.46734934591464722</v>
      </c>
      <c r="L19" s="107">
        <v>1.262974479948531</v>
      </c>
      <c r="M19" s="107">
        <v>1.4557152048037745</v>
      </c>
      <c r="N19" s="107">
        <v>0.45662663521338193</v>
      </c>
      <c r="O19" s="72"/>
    </row>
    <row r="20" spans="1:15" x14ac:dyDescent="0.3">
      <c r="A20" s="149"/>
      <c r="B20" s="172" t="s">
        <v>76</v>
      </c>
      <c r="C20" s="84">
        <v>402007</v>
      </c>
      <c r="D20" s="84">
        <v>344326</v>
      </c>
      <c r="E20" s="84">
        <v>36140</v>
      </c>
      <c r="F20" s="107">
        <v>14.505556758317097</v>
      </c>
      <c r="G20" s="107">
        <v>12.424262105794906</v>
      </c>
      <c r="H20" s="107">
        <v>2.0812946525221911</v>
      </c>
      <c r="I20" s="107">
        <v>2.6980587428736378</v>
      </c>
      <c r="J20" s="107">
        <v>7.9070505881503932</v>
      </c>
      <c r="K20" s="107">
        <v>0.51511871256404707</v>
      </c>
      <c r="L20" s="107">
        <v>1.3040340622068269</v>
      </c>
      <c r="M20" s="107">
        <v>1.4124269322364149</v>
      </c>
      <c r="N20" s="107">
        <v>0.66886772028577612</v>
      </c>
      <c r="O20" s="72"/>
    </row>
    <row r="21" spans="1:15" x14ac:dyDescent="0.3">
      <c r="A21" s="149"/>
      <c r="B21" s="172" t="s">
        <v>77</v>
      </c>
      <c r="C21" s="84">
        <v>235035</v>
      </c>
      <c r="D21" s="84">
        <v>196047</v>
      </c>
      <c r="E21" s="84">
        <v>26533</v>
      </c>
      <c r="F21" s="107">
        <v>12.885690789473685</v>
      </c>
      <c r="G21" s="107">
        <v>10.748190789473684</v>
      </c>
      <c r="H21" s="107">
        <v>2.1375000000000002</v>
      </c>
      <c r="I21" s="107">
        <v>2.7813048245614036</v>
      </c>
      <c r="J21" s="107">
        <v>5.9582785087719294</v>
      </c>
      <c r="K21" s="107">
        <v>0.55394736842105263</v>
      </c>
      <c r="L21" s="107">
        <v>1.4546600877192983</v>
      </c>
      <c r="M21" s="107">
        <v>1.4653508771929824</v>
      </c>
      <c r="N21" s="107">
        <v>0.67214912280701755</v>
      </c>
      <c r="O21" s="72"/>
    </row>
    <row r="22" spans="1:15" x14ac:dyDescent="0.3">
      <c r="A22" s="149"/>
      <c r="B22" s="172" t="s">
        <v>78</v>
      </c>
      <c r="C22" s="84">
        <v>339228</v>
      </c>
      <c r="D22" s="84">
        <v>276236</v>
      </c>
      <c r="E22" s="84">
        <v>39887</v>
      </c>
      <c r="F22" s="107">
        <v>11.224538415723645</v>
      </c>
      <c r="G22" s="107">
        <v>9.1402289722718546</v>
      </c>
      <c r="H22" s="107">
        <v>2.0843094434517901</v>
      </c>
      <c r="I22" s="107">
        <v>2.629971543908411</v>
      </c>
      <c r="J22" s="107">
        <v>4.639170140956919</v>
      </c>
      <c r="K22" s="107">
        <v>0.55128714181721927</v>
      </c>
      <c r="L22" s="107">
        <v>1.3198001455893058</v>
      </c>
      <c r="M22" s="107">
        <v>1.4383892528621534</v>
      </c>
      <c r="N22" s="107">
        <v>0.64592019058963668</v>
      </c>
      <c r="O22" s="72"/>
    </row>
    <row r="23" spans="1:15" s="114" customFormat="1" x14ac:dyDescent="0.3">
      <c r="A23" s="171" t="s">
        <v>79</v>
      </c>
      <c r="B23" s="19"/>
      <c r="C23" s="112">
        <v>1092425</v>
      </c>
      <c r="D23" s="112">
        <v>898143</v>
      </c>
      <c r="E23" s="112">
        <v>117032</v>
      </c>
      <c r="F23" s="113">
        <v>11.314838215188301</v>
      </c>
      <c r="G23" s="113">
        <v>9.3025541699465553</v>
      </c>
      <c r="H23" s="113">
        <v>2.0122840452417452</v>
      </c>
      <c r="I23" s="113">
        <v>3.0217715540456562</v>
      </c>
      <c r="J23" s="113">
        <v>4.6299146538509346</v>
      </c>
      <c r="K23" s="113">
        <v>0.438704064299623</v>
      </c>
      <c r="L23" s="113">
        <v>1.2121638977503417</v>
      </c>
      <c r="M23" s="113">
        <v>1.2840659568297634</v>
      </c>
      <c r="N23" s="113">
        <v>0.72821808841198166</v>
      </c>
      <c r="O23" s="175"/>
    </row>
    <row r="24" spans="1:15" x14ac:dyDescent="0.3">
      <c r="A24" s="149"/>
      <c r="B24" s="172" t="s">
        <v>80</v>
      </c>
      <c r="C24" s="84">
        <v>355473</v>
      </c>
      <c r="D24" s="84">
        <v>289891</v>
      </c>
      <c r="E24" s="84">
        <v>36207</v>
      </c>
      <c r="F24" s="107">
        <v>10.964620604565082</v>
      </c>
      <c r="G24" s="107">
        <v>8.9417334978408398</v>
      </c>
      <c r="H24" s="107">
        <v>2.0228871067242444</v>
      </c>
      <c r="I24" s="107">
        <v>2.9798272671190622</v>
      </c>
      <c r="J24" s="107">
        <v>4.4454657618753854</v>
      </c>
      <c r="K24" s="107">
        <v>0.39962985811227636</v>
      </c>
      <c r="L24" s="107">
        <v>1.1168106107341147</v>
      </c>
      <c r="M24" s="107">
        <v>1.251326341764343</v>
      </c>
      <c r="N24" s="107">
        <v>0.77156076495990134</v>
      </c>
      <c r="O24" s="72"/>
    </row>
    <row r="25" spans="1:15" x14ac:dyDescent="0.3">
      <c r="A25" s="149"/>
      <c r="B25" s="172" t="s">
        <v>81</v>
      </c>
      <c r="C25" s="84">
        <v>137188</v>
      </c>
      <c r="D25" s="84">
        <v>112133</v>
      </c>
      <c r="E25" s="84">
        <v>12768</v>
      </c>
      <c r="F25" s="107">
        <v>11.489782244556114</v>
      </c>
      <c r="G25" s="107">
        <v>9.3913735343383582</v>
      </c>
      <c r="H25" s="107">
        <v>2.0984087102177553</v>
      </c>
      <c r="I25" s="107">
        <v>3.1416247906197654</v>
      </c>
      <c r="J25" s="107">
        <v>4.7840033500837524</v>
      </c>
      <c r="K25" s="107">
        <v>0.39639865996649915</v>
      </c>
      <c r="L25" s="107">
        <v>1.0693467336683418</v>
      </c>
      <c r="M25" s="107">
        <v>1.2196817420435511</v>
      </c>
      <c r="N25" s="107">
        <v>0.87872696817420437</v>
      </c>
      <c r="O25" s="72"/>
    </row>
    <row r="26" spans="1:15" x14ac:dyDescent="0.3">
      <c r="A26" s="149"/>
      <c r="B26" s="172" t="s">
        <v>82</v>
      </c>
      <c r="C26" s="84">
        <v>174450</v>
      </c>
      <c r="D26" s="84">
        <v>140404</v>
      </c>
      <c r="E26" s="84">
        <v>21153</v>
      </c>
      <c r="F26" s="107">
        <v>10.352501335232331</v>
      </c>
      <c r="G26" s="107">
        <v>8.3320871164916035</v>
      </c>
      <c r="H26" s="107">
        <v>2.0204142187407275</v>
      </c>
      <c r="I26" s="107">
        <v>3.0765533202777284</v>
      </c>
      <c r="J26" s="107">
        <v>3.5529048721144147</v>
      </c>
      <c r="K26" s="107">
        <v>0.44733250252210549</v>
      </c>
      <c r="L26" s="107">
        <v>1.2552964215773545</v>
      </c>
      <c r="M26" s="107">
        <v>1.2904278677823275</v>
      </c>
      <c r="N26" s="107">
        <v>0.72998635095840014</v>
      </c>
      <c r="O26" s="72"/>
    </row>
    <row r="27" spans="1:15" x14ac:dyDescent="0.3">
      <c r="A27" s="149"/>
      <c r="B27" s="172" t="s">
        <v>83</v>
      </c>
      <c r="C27" s="84">
        <v>132719</v>
      </c>
      <c r="D27" s="84">
        <v>111380</v>
      </c>
      <c r="E27" s="84">
        <v>13379</v>
      </c>
      <c r="F27" s="107">
        <v>12.887842299475626</v>
      </c>
      <c r="G27" s="107">
        <v>10.815692367449991</v>
      </c>
      <c r="H27" s="107">
        <v>2.0721499320256362</v>
      </c>
      <c r="I27" s="107">
        <v>3.0687512138279276</v>
      </c>
      <c r="J27" s="107">
        <v>5.9953389007574289</v>
      </c>
      <c r="K27" s="107">
        <v>0.4524179452320839</v>
      </c>
      <c r="L27" s="107">
        <v>1.29918430763255</v>
      </c>
      <c r="M27" s="107">
        <v>1.4393086036123519</v>
      </c>
      <c r="N27" s="107">
        <v>0.63284132841328411</v>
      </c>
      <c r="O27" s="72"/>
    </row>
    <row r="28" spans="1:15" x14ac:dyDescent="0.3">
      <c r="A28" s="149"/>
      <c r="B28" s="172" t="s">
        <v>84</v>
      </c>
      <c r="C28" s="84">
        <v>292500</v>
      </c>
      <c r="D28" s="84">
        <v>244246</v>
      </c>
      <c r="E28" s="84">
        <v>33505</v>
      </c>
      <c r="F28" s="107">
        <v>11.681776428771117</v>
      </c>
      <c r="G28" s="107">
        <v>9.7546227884500176</v>
      </c>
      <c r="H28" s="107">
        <v>1.9271536403210991</v>
      </c>
      <c r="I28" s="107">
        <v>2.9599824274132351</v>
      </c>
      <c r="J28" s="107">
        <v>4.9585047326171177</v>
      </c>
      <c r="K28" s="107">
        <v>0.49802308398897721</v>
      </c>
      <c r="L28" s="107">
        <v>1.3381125444306881</v>
      </c>
      <c r="M28" s="107">
        <v>1.2888693637924837</v>
      </c>
      <c r="N28" s="107">
        <v>0.63828427652861541</v>
      </c>
      <c r="O28" s="72"/>
    </row>
    <row r="29" spans="1:15" s="114" customFormat="1" x14ac:dyDescent="0.3">
      <c r="A29" s="171" t="s">
        <v>85</v>
      </c>
      <c r="B29" s="19"/>
      <c r="C29" s="112">
        <v>544388</v>
      </c>
      <c r="D29" s="112">
        <v>460054</v>
      </c>
      <c r="E29" s="112">
        <v>59598</v>
      </c>
      <c r="F29" s="113">
        <v>12.575956385141378</v>
      </c>
      <c r="G29" s="113">
        <v>10.627749029754204</v>
      </c>
      <c r="H29" s="113">
        <v>1.9482073553871744</v>
      </c>
      <c r="I29" s="113">
        <v>2.9088199963038255</v>
      </c>
      <c r="J29" s="113">
        <v>5.8023932729624841</v>
      </c>
      <c r="K29" s="113">
        <v>0.53975697652929222</v>
      </c>
      <c r="L29" s="113">
        <v>1.3767787839586028</v>
      </c>
      <c r="M29" s="113">
        <v>1.4146876732581777</v>
      </c>
      <c r="N29" s="113">
        <v>0.53351968212899648</v>
      </c>
      <c r="O29" s="175"/>
    </row>
    <row r="30" spans="1:15" x14ac:dyDescent="0.3">
      <c r="A30" s="149"/>
      <c r="B30" s="172" t="s">
        <v>86</v>
      </c>
      <c r="C30" s="84">
        <v>157121</v>
      </c>
      <c r="D30" s="84">
        <v>136997</v>
      </c>
      <c r="E30" s="84">
        <v>13074</v>
      </c>
      <c r="F30" s="107">
        <v>16.997079186499352</v>
      </c>
      <c r="G30" s="107">
        <v>14.820099524015578</v>
      </c>
      <c r="H30" s="107">
        <v>2.1769796624837734</v>
      </c>
      <c r="I30" s="107">
        <v>3.348983124188663</v>
      </c>
      <c r="J30" s="107">
        <v>9.4831241886629165</v>
      </c>
      <c r="K30" s="107">
        <v>0.57366940718303761</v>
      </c>
      <c r="L30" s="107">
        <v>1.4143228039809606</v>
      </c>
      <c r="M30" s="107">
        <v>1.4802033751622674</v>
      </c>
      <c r="N30" s="107">
        <v>0.69677628732150587</v>
      </c>
      <c r="O30" s="72"/>
    </row>
    <row r="31" spans="1:15" x14ac:dyDescent="0.3">
      <c r="A31" s="149"/>
      <c r="B31" s="172" t="s">
        <v>87</v>
      </c>
      <c r="C31" s="84">
        <v>68147</v>
      </c>
      <c r="D31" s="84">
        <v>55491</v>
      </c>
      <c r="E31" s="84">
        <v>8778</v>
      </c>
      <c r="F31" s="107">
        <v>9.7338951578345956</v>
      </c>
      <c r="G31" s="107">
        <v>7.9261534066561916</v>
      </c>
      <c r="H31" s="107">
        <v>1.8077417511784031</v>
      </c>
      <c r="I31" s="107">
        <v>2.6521925439222969</v>
      </c>
      <c r="J31" s="107">
        <v>3.5107841736894732</v>
      </c>
      <c r="K31" s="107">
        <v>0.50935580631338384</v>
      </c>
      <c r="L31" s="107">
        <v>1.2538208827310384</v>
      </c>
      <c r="M31" s="107">
        <v>1.4113698043136695</v>
      </c>
      <c r="N31" s="107">
        <v>0.39637194686473359</v>
      </c>
      <c r="O31" s="72"/>
    </row>
    <row r="32" spans="1:15" x14ac:dyDescent="0.3">
      <c r="A32" s="149"/>
      <c r="B32" s="172" t="s">
        <v>88</v>
      </c>
      <c r="C32" s="84">
        <v>77190</v>
      </c>
      <c r="D32" s="84">
        <v>62674</v>
      </c>
      <c r="E32" s="84">
        <v>11283</v>
      </c>
      <c r="F32" s="107">
        <v>8.8419243986254301</v>
      </c>
      <c r="G32" s="107">
        <v>7.1791523482245134</v>
      </c>
      <c r="H32" s="107">
        <v>1.6627720504009165</v>
      </c>
      <c r="I32" s="107">
        <v>2.6852233676975943</v>
      </c>
      <c r="J32" s="107">
        <v>2.6163802978235968</v>
      </c>
      <c r="K32" s="107">
        <v>0.58510882016036658</v>
      </c>
      <c r="L32" s="107">
        <v>1.2924398625429554</v>
      </c>
      <c r="M32" s="107">
        <v>1.2868270332187859</v>
      </c>
      <c r="N32" s="107">
        <v>0.37594501718213058</v>
      </c>
      <c r="O32" s="72"/>
    </row>
    <row r="33" spans="1:15" x14ac:dyDescent="0.3">
      <c r="A33" s="149"/>
      <c r="B33" s="172" t="s">
        <v>89</v>
      </c>
      <c r="C33" s="84">
        <v>198630</v>
      </c>
      <c r="D33" s="84">
        <v>168669</v>
      </c>
      <c r="E33" s="84">
        <v>21517</v>
      </c>
      <c r="F33" s="107">
        <v>13.543570162280103</v>
      </c>
      <c r="G33" s="107">
        <v>11.500681849174962</v>
      </c>
      <c r="H33" s="107">
        <v>2.042888313105141</v>
      </c>
      <c r="I33" s="107">
        <v>2.9932496931678712</v>
      </c>
      <c r="J33" s="107">
        <v>6.5291149597708991</v>
      </c>
      <c r="K33" s="107">
        <v>0.511182326469385</v>
      </c>
      <c r="L33" s="107">
        <v>1.4671348697668076</v>
      </c>
      <c r="M33" s="107">
        <v>1.4284058366289376</v>
      </c>
      <c r="N33" s="107">
        <v>0.61448247647620347</v>
      </c>
      <c r="O33" s="72"/>
    </row>
    <row r="34" spans="1:15" x14ac:dyDescent="0.3">
      <c r="A34" s="149"/>
      <c r="B34" s="172" t="s">
        <v>90</v>
      </c>
      <c r="C34" s="84">
        <v>43300</v>
      </c>
      <c r="D34" s="84">
        <v>36223</v>
      </c>
      <c r="E34" s="84">
        <v>4946</v>
      </c>
      <c r="F34" s="107">
        <v>11.872772141486154</v>
      </c>
      <c r="G34" s="107">
        <v>9.9322731011790513</v>
      </c>
      <c r="H34" s="107">
        <v>1.9404990403071016</v>
      </c>
      <c r="I34" s="107">
        <v>2.4814916369618865</v>
      </c>
      <c r="J34" s="107">
        <v>5.5760899369344665</v>
      </c>
      <c r="K34" s="107">
        <v>0.51850836303811354</v>
      </c>
      <c r="L34" s="107">
        <v>1.3561831642445845</v>
      </c>
      <c r="M34" s="107">
        <v>1.5058952563751029</v>
      </c>
      <c r="N34" s="107">
        <v>0.43460378393199889</v>
      </c>
      <c r="O34" s="72"/>
    </row>
    <row r="35" spans="1:15" s="114" customFormat="1" x14ac:dyDescent="0.3">
      <c r="A35" s="171" t="s">
        <v>109</v>
      </c>
      <c r="B35" s="19"/>
      <c r="C35" s="112">
        <v>1170277</v>
      </c>
      <c r="D35" s="112">
        <v>956969</v>
      </c>
      <c r="E35" s="112">
        <v>145208</v>
      </c>
      <c r="F35" s="113">
        <v>11.667185085489258</v>
      </c>
      <c r="G35" s="113">
        <v>9.5405911968496095</v>
      </c>
      <c r="H35" s="113">
        <v>2.1265938886396492</v>
      </c>
      <c r="I35" s="113">
        <v>3.0161806490204874</v>
      </c>
      <c r="J35" s="113">
        <v>4.514929465131349</v>
      </c>
      <c r="K35" s="113">
        <v>0.5618164597976173</v>
      </c>
      <c r="L35" s="113">
        <v>1.4476646229001546</v>
      </c>
      <c r="M35" s="113">
        <v>1.4668361497432829</v>
      </c>
      <c r="N35" s="113">
        <v>0.65975773889636613</v>
      </c>
      <c r="O35" s="175"/>
    </row>
    <row r="36" spans="1:15" x14ac:dyDescent="0.3">
      <c r="A36" s="149"/>
      <c r="B36" s="172" t="s">
        <v>91</v>
      </c>
      <c r="C36" s="84">
        <v>306082</v>
      </c>
      <c r="D36" s="84">
        <v>253814</v>
      </c>
      <c r="E36" s="84">
        <v>34776</v>
      </c>
      <c r="F36" s="107">
        <v>12.335549913351873</v>
      </c>
      <c r="G36" s="107">
        <v>10.229073469552251</v>
      </c>
      <c r="H36" s="107">
        <v>2.1064764437996213</v>
      </c>
      <c r="I36" s="107">
        <v>2.8289203240236973</v>
      </c>
      <c r="J36" s="107">
        <v>5.4518599121428286</v>
      </c>
      <c r="K36" s="107">
        <v>0.54676983839116589</v>
      </c>
      <c r="L36" s="107">
        <v>1.4015233949945594</v>
      </c>
      <c r="M36" s="107">
        <v>1.4115181558054246</v>
      </c>
      <c r="N36" s="107">
        <v>0.69495828799419657</v>
      </c>
      <c r="O36" s="72"/>
    </row>
    <row r="37" spans="1:15" x14ac:dyDescent="0.3">
      <c r="A37" s="149"/>
      <c r="B37" s="172" t="s">
        <v>92</v>
      </c>
      <c r="C37" s="84">
        <v>108591</v>
      </c>
      <c r="D37" s="84">
        <v>89358</v>
      </c>
      <c r="E37" s="84">
        <v>13176</v>
      </c>
      <c r="F37" s="107">
        <v>12.359549282950148</v>
      </c>
      <c r="G37" s="107">
        <v>10.170498520373322</v>
      </c>
      <c r="H37" s="107">
        <v>2.189050762576827</v>
      </c>
      <c r="I37" s="107">
        <v>3.3255178693375824</v>
      </c>
      <c r="J37" s="107">
        <v>4.7843159572046439</v>
      </c>
      <c r="K37" s="107">
        <v>0.56100614614158895</v>
      </c>
      <c r="L37" s="107">
        <v>1.4996585476895061</v>
      </c>
      <c r="M37" s="107">
        <v>1.4772365126337355</v>
      </c>
      <c r="N37" s="107">
        <v>0.71181424994309128</v>
      </c>
      <c r="O37" s="72"/>
    </row>
    <row r="38" spans="1:15" x14ac:dyDescent="0.3">
      <c r="A38" s="149"/>
      <c r="B38" s="172" t="s">
        <v>93</v>
      </c>
      <c r="C38" s="84">
        <v>336061</v>
      </c>
      <c r="D38" s="84">
        <v>273158</v>
      </c>
      <c r="E38" s="84">
        <v>41977</v>
      </c>
      <c r="F38" s="107">
        <v>11.504604429838075</v>
      </c>
      <c r="G38" s="107">
        <v>9.351203313820136</v>
      </c>
      <c r="H38" s="107">
        <v>2.1534011160179385</v>
      </c>
      <c r="I38" s="107">
        <v>3.1497381123549348</v>
      </c>
      <c r="J38" s="107">
        <v>4.2019102392934169</v>
      </c>
      <c r="K38" s="107">
        <v>0.56252781486426351</v>
      </c>
      <c r="L38" s="107">
        <v>1.4370271473075211</v>
      </c>
      <c r="M38" s="107">
        <v>1.5112457635822121</v>
      </c>
      <c r="N38" s="107">
        <v>0.6421553524357263</v>
      </c>
      <c r="O38" s="72"/>
    </row>
    <row r="39" spans="1:15" x14ac:dyDescent="0.3">
      <c r="A39" s="149"/>
      <c r="B39" s="172" t="s">
        <v>94</v>
      </c>
      <c r="C39" s="84">
        <v>128051</v>
      </c>
      <c r="D39" s="84">
        <v>102730</v>
      </c>
      <c r="E39" s="84">
        <v>17063</v>
      </c>
      <c r="F39" s="107">
        <v>11.174709835064142</v>
      </c>
      <c r="G39" s="107">
        <v>8.9650056723972416</v>
      </c>
      <c r="H39" s="107">
        <v>2.2097041626668994</v>
      </c>
      <c r="I39" s="107">
        <v>3.040317654245571</v>
      </c>
      <c r="J39" s="107">
        <v>3.8359368182214855</v>
      </c>
      <c r="K39" s="107">
        <v>0.59970328999040057</v>
      </c>
      <c r="L39" s="107">
        <v>1.4890479099397853</v>
      </c>
      <c r="M39" s="107">
        <v>1.5839078453617244</v>
      </c>
      <c r="N39" s="107">
        <v>0.62579631730517493</v>
      </c>
      <c r="O39" s="72"/>
    </row>
    <row r="40" spans="1:15" x14ac:dyDescent="0.3">
      <c r="A40" s="149"/>
      <c r="B40" s="172" t="s">
        <v>95</v>
      </c>
      <c r="C40" s="84">
        <v>203845</v>
      </c>
      <c r="D40" s="84">
        <v>163567</v>
      </c>
      <c r="E40" s="84">
        <v>29173</v>
      </c>
      <c r="F40" s="107">
        <v>9.9831039717909782</v>
      </c>
      <c r="G40" s="107">
        <v>8.0105294088838832</v>
      </c>
      <c r="H40" s="107">
        <v>1.9725745629070963</v>
      </c>
      <c r="I40" s="107">
        <v>2.7572359077329938</v>
      </c>
      <c r="J40" s="107">
        <v>3.2878691414858712</v>
      </c>
      <c r="K40" s="107">
        <v>0.536706009109163</v>
      </c>
      <c r="L40" s="107">
        <v>1.4287183505558549</v>
      </c>
      <c r="M40" s="107">
        <v>1.3547676183946324</v>
      </c>
      <c r="N40" s="107">
        <v>0.61780694451246387</v>
      </c>
      <c r="O40" s="72"/>
    </row>
    <row r="41" spans="1:15" x14ac:dyDescent="0.3">
      <c r="A41" s="149"/>
      <c r="B41" s="172" t="s">
        <v>96</v>
      </c>
      <c r="C41" s="84">
        <v>87637</v>
      </c>
      <c r="D41" s="84">
        <v>74332</v>
      </c>
      <c r="E41" s="84">
        <v>9036</v>
      </c>
      <c r="F41" s="107">
        <v>15.602100765533203</v>
      </c>
      <c r="G41" s="107">
        <v>13.233398611358377</v>
      </c>
      <c r="H41" s="107">
        <v>2.3687021541748265</v>
      </c>
      <c r="I41" s="107">
        <v>3.5565248353213459</v>
      </c>
      <c r="J41" s="107">
        <v>7.4283425316004985</v>
      </c>
      <c r="K41" s="107">
        <v>0.6398433327398968</v>
      </c>
      <c r="L41" s="107">
        <v>1.6086879116966353</v>
      </c>
      <c r="M41" s="107">
        <v>1.6325440626669041</v>
      </c>
      <c r="N41" s="107">
        <v>0.73615809150792233</v>
      </c>
      <c r="O41" s="72"/>
    </row>
    <row r="42" spans="1:15" s="114" customFormat="1" x14ac:dyDescent="0.3">
      <c r="A42" s="171" t="s">
        <v>97</v>
      </c>
      <c r="B42" s="171"/>
      <c r="C42" s="112">
        <v>618177</v>
      </c>
      <c r="D42" s="112">
        <v>510143</v>
      </c>
      <c r="E42" s="112">
        <v>77699</v>
      </c>
      <c r="F42" s="113">
        <v>11.066937591750511</v>
      </c>
      <c r="G42" s="113">
        <v>9.1328547388019619</v>
      </c>
      <c r="H42" s="113">
        <v>1.9340828529485481</v>
      </c>
      <c r="I42" s="113">
        <v>3.0618711733323787</v>
      </c>
      <c r="J42" s="113">
        <v>4.1880303627054314</v>
      </c>
      <c r="K42" s="113">
        <v>0.49194385763901322</v>
      </c>
      <c r="L42" s="113">
        <v>1.3910093451251389</v>
      </c>
      <c r="M42" s="113">
        <v>1.3430305417308175</v>
      </c>
      <c r="N42" s="113">
        <v>0.59105231121773072</v>
      </c>
      <c r="O42" s="175"/>
    </row>
    <row r="43" spans="1:15" x14ac:dyDescent="0.3">
      <c r="A43" s="149"/>
      <c r="B43" s="172" t="s">
        <v>98</v>
      </c>
      <c r="C43" s="84">
        <v>51189</v>
      </c>
      <c r="D43" s="84">
        <v>44536</v>
      </c>
      <c r="E43" s="84">
        <v>5104</v>
      </c>
      <c r="F43" s="107">
        <v>12.406446921958313</v>
      </c>
      <c r="G43" s="107">
        <v>10.793989335918566</v>
      </c>
      <c r="H43" s="107">
        <v>1.6124575860397479</v>
      </c>
      <c r="I43" s="107">
        <v>2.3611245758603974</v>
      </c>
      <c r="J43" s="107">
        <v>6.7753271934076587</v>
      </c>
      <c r="K43" s="107">
        <v>0.42050412021328165</v>
      </c>
      <c r="L43" s="107">
        <v>1.2370334464372272</v>
      </c>
      <c r="M43" s="107">
        <v>1.2707222491517207</v>
      </c>
      <c r="N43" s="107">
        <v>0.34173533688802715</v>
      </c>
      <c r="O43" s="72"/>
    </row>
    <row r="44" spans="1:15" x14ac:dyDescent="0.3">
      <c r="A44" s="149"/>
      <c r="B44" s="172" t="s">
        <v>99</v>
      </c>
      <c r="C44" s="84">
        <v>372406</v>
      </c>
      <c r="D44" s="84">
        <v>311352</v>
      </c>
      <c r="E44" s="84">
        <v>43187</v>
      </c>
      <c r="F44" s="107">
        <v>12.302401638531927</v>
      </c>
      <c r="G44" s="107">
        <v>10.285487760562916</v>
      </c>
      <c r="H44" s="107">
        <v>2.0169138779690132</v>
      </c>
      <c r="I44" s="107">
        <v>3.3161111294638435</v>
      </c>
      <c r="J44" s="107">
        <v>5.0048561329325096</v>
      </c>
      <c r="K44" s="107">
        <v>0.5378414984638763</v>
      </c>
      <c r="L44" s="107">
        <v>1.4266789997026856</v>
      </c>
      <c r="M44" s="107">
        <v>1.3809256383997885</v>
      </c>
      <c r="N44" s="107">
        <v>0.63598823956922468</v>
      </c>
      <c r="O44" s="72"/>
    </row>
    <row r="45" spans="1:15" x14ac:dyDescent="0.3">
      <c r="A45" s="149"/>
      <c r="B45" s="172" t="s">
        <v>100</v>
      </c>
      <c r="C45" s="84">
        <v>194556</v>
      </c>
      <c r="D45" s="84">
        <v>154232</v>
      </c>
      <c r="E45" s="84">
        <v>29407</v>
      </c>
      <c r="F45" s="107">
        <v>9.0655607846791852</v>
      </c>
      <c r="G45" s="107">
        <v>7.186617585387447</v>
      </c>
      <c r="H45" s="107">
        <v>1.8789431992917385</v>
      </c>
      <c r="I45" s="107">
        <v>2.8369600670984578</v>
      </c>
      <c r="J45" s="107">
        <v>2.5384651227808583</v>
      </c>
      <c r="K45" s="107">
        <v>0.44093937840734354</v>
      </c>
      <c r="L45" s="107">
        <v>1.3702530171007874</v>
      </c>
      <c r="M45" s="107">
        <v>1.3034341363403383</v>
      </c>
      <c r="N45" s="107">
        <v>0.57550906295140025</v>
      </c>
      <c r="O45" s="72"/>
    </row>
    <row r="46" spans="1:15" s="114" customFormat="1" x14ac:dyDescent="0.3">
      <c r="A46" s="171" t="s">
        <v>101</v>
      </c>
      <c r="B46" s="171"/>
      <c r="C46" s="112">
        <v>1466261</v>
      </c>
      <c r="D46" s="112">
        <v>1220951</v>
      </c>
      <c r="E46" s="112">
        <v>167874</v>
      </c>
      <c r="F46" s="113">
        <v>12.990821217517654</v>
      </c>
      <c r="G46" s="113">
        <v>10.817416651161967</v>
      </c>
      <c r="H46" s="113">
        <v>2.1734045663556865</v>
      </c>
      <c r="I46" s="113">
        <v>3.3145859359079997</v>
      </c>
      <c r="J46" s="113">
        <v>5.4150829722953162</v>
      </c>
      <c r="K46" s="113">
        <v>0.60041286801513261</v>
      </c>
      <c r="L46" s="113">
        <v>1.4873348749435187</v>
      </c>
      <c r="M46" s="113">
        <v>1.5074289663237912</v>
      </c>
      <c r="N46" s="113">
        <v>0.66597560003189538</v>
      </c>
      <c r="O46" s="175"/>
    </row>
    <row r="47" spans="1:15" x14ac:dyDescent="0.3">
      <c r="A47" s="149"/>
      <c r="B47" s="172" t="s">
        <v>102</v>
      </c>
      <c r="C47" s="84">
        <v>246847</v>
      </c>
      <c r="D47" s="84">
        <v>203841</v>
      </c>
      <c r="E47" s="84">
        <v>30412</v>
      </c>
      <c r="F47" s="107">
        <v>11.306659948699156</v>
      </c>
      <c r="G47" s="107">
        <v>9.3367991938438983</v>
      </c>
      <c r="H47" s="107">
        <v>1.9698607548552582</v>
      </c>
      <c r="I47" s="107">
        <v>2.8101868816416271</v>
      </c>
      <c r="J47" s="107">
        <v>4.5584005130084284</v>
      </c>
      <c r="K47" s="107">
        <v>0.57521069989006968</v>
      </c>
      <c r="L47" s="107">
        <v>1.3930010993037742</v>
      </c>
      <c r="M47" s="107">
        <v>1.4037651154268962</v>
      </c>
      <c r="N47" s="107">
        <v>0.56609563942836205</v>
      </c>
      <c r="O47" s="72"/>
    </row>
    <row r="48" spans="1:15" x14ac:dyDescent="0.3">
      <c r="A48" s="149"/>
      <c r="B48" s="172" t="s">
        <v>103</v>
      </c>
      <c r="C48" s="84">
        <v>184922</v>
      </c>
      <c r="D48" s="84">
        <v>156858</v>
      </c>
      <c r="E48" s="84">
        <v>19371</v>
      </c>
      <c r="F48" s="107">
        <v>14.566522252855455</v>
      </c>
      <c r="G48" s="107">
        <v>12.355888144938952</v>
      </c>
      <c r="H48" s="107">
        <v>2.2106341079165026</v>
      </c>
      <c r="I48" s="107">
        <v>3.1172115005907837</v>
      </c>
      <c r="J48" s="107">
        <v>7.1186293816463175</v>
      </c>
      <c r="K48" s="107">
        <v>0.59417093343836158</v>
      </c>
      <c r="L48" s="107">
        <v>1.5258763292634896</v>
      </c>
      <c r="M48" s="107">
        <v>1.549980307207562</v>
      </c>
      <c r="N48" s="107">
        <v>0.66065380070894053</v>
      </c>
      <c r="O48" s="72"/>
    </row>
    <row r="49" spans="1:15" x14ac:dyDescent="0.3">
      <c r="A49" s="149"/>
      <c r="B49" s="172" t="s">
        <v>104</v>
      </c>
      <c r="C49" s="84">
        <v>527256</v>
      </c>
      <c r="D49" s="84">
        <v>438508</v>
      </c>
      <c r="E49" s="84">
        <v>58099</v>
      </c>
      <c r="F49" s="107">
        <v>13.388588405576293</v>
      </c>
      <c r="G49" s="107">
        <v>11.135014347020137</v>
      </c>
      <c r="H49" s="107">
        <v>2.2535740585561563</v>
      </c>
      <c r="I49" s="107">
        <v>3.4631421243746985</v>
      </c>
      <c r="J49" s="107">
        <v>5.5984865798227572</v>
      </c>
      <c r="K49" s="107">
        <v>0.59808029252685302</v>
      </c>
      <c r="L49" s="107">
        <v>1.475305350295828</v>
      </c>
      <c r="M49" s="107">
        <v>1.5511287168939336</v>
      </c>
      <c r="N49" s="107">
        <v>0.70244534166222294</v>
      </c>
      <c r="O49" s="72"/>
    </row>
    <row r="50" spans="1:15" x14ac:dyDescent="0.3">
      <c r="A50" s="149"/>
      <c r="B50" s="172" t="s">
        <v>105</v>
      </c>
      <c r="C50" s="84">
        <v>507184</v>
      </c>
      <c r="D50" s="84">
        <v>421693</v>
      </c>
      <c r="E50" s="84">
        <v>59971</v>
      </c>
      <c r="F50" s="107">
        <v>13.017735684402352</v>
      </c>
      <c r="G50" s="107">
        <v>10.823464490131157</v>
      </c>
      <c r="H50" s="107">
        <v>2.1942711942711943</v>
      </c>
      <c r="I50" s="107">
        <v>3.5106131772798439</v>
      </c>
      <c r="J50" s="107">
        <v>5.154667488000821</v>
      </c>
      <c r="K50" s="107">
        <v>0.61892661892661893</v>
      </c>
      <c r="L50" s="107">
        <v>1.5392572059238725</v>
      </c>
      <c r="M50" s="107">
        <v>1.5074561741228407</v>
      </c>
      <c r="N50" s="107">
        <v>0.68681502014835349</v>
      </c>
      <c r="O50" s="72"/>
    </row>
    <row r="51" spans="1:15" s="114" customFormat="1" x14ac:dyDescent="0.3">
      <c r="A51" s="171" t="s">
        <v>106</v>
      </c>
      <c r="B51" s="171"/>
      <c r="C51" s="112">
        <v>8559</v>
      </c>
      <c r="D51" s="112">
        <v>6341</v>
      </c>
      <c r="E51" s="112">
        <v>1877</v>
      </c>
      <c r="F51" s="113">
        <v>4.6770491803278684</v>
      </c>
      <c r="G51" s="113">
        <v>3.4650273224043717</v>
      </c>
      <c r="H51" s="113">
        <v>1.2120218579234974</v>
      </c>
      <c r="I51" s="113">
        <v>1.4737704918032788</v>
      </c>
      <c r="J51" s="113">
        <v>0.55355191256830605</v>
      </c>
      <c r="K51" s="113">
        <v>0.41202185792349727</v>
      </c>
      <c r="L51" s="113">
        <v>1.0256830601092897</v>
      </c>
      <c r="M51" s="113">
        <v>0.96666666666666667</v>
      </c>
      <c r="N51" s="113">
        <v>0.24535519125683061</v>
      </c>
      <c r="O51" s="175"/>
    </row>
    <row r="52" spans="1:15" x14ac:dyDescent="0.3">
      <c r="A52" s="149"/>
      <c r="B52" s="172" t="s">
        <v>106</v>
      </c>
      <c r="C52" s="84">
        <v>8559</v>
      </c>
      <c r="D52" s="84">
        <v>6341</v>
      </c>
      <c r="E52" s="84">
        <v>1877</v>
      </c>
      <c r="F52" s="107">
        <v>4.6770491803278684</v>
      </c>
      <c r="G52" s="107">
        <v>3.4650273224043717</v>
      </c>
      <c r="H52" s="107">
        <v>1.2120218579234974</v>
      </c>
      <c r="I52" s="107">
        <v>1.4737704918032788</v>
      </c>
      <c r="J52" s="107">
        <v>0.55355191256830605</v>
      </c>
      <c r="K52" s="107">
        <v>0.41202185792349727</v>
      </c>
      <c r="L52" s="107">
        <v>1.0256830601092897</v>
      </c>
      <c r="M52" s="107">
        <v>0.96666666666666667</v>
      </c>
      <c r="N52" s="107">
        <v>0.24535519125683061</v>
      </c>
      <c r="O52" s="72"/>
    </row>
    <row r="53" spans="1:15" x14ac:dyDescent="0.3">
      <c r="A53" s="18" t="s">
        <v>446</v>
      </c>
      <c r="B53" s="18"/>
      <c r="C53" s="84"/>
      <c r="D53" s="84"/>
      <c r="E53" s="84"/>
    </row>
    <row r="54" spans="1:15" x14ac:dyDescent="0.3">
      <c r="A54" s="18" t="s">
        <v>447</v>
      </c>
      <c r="B54" s="18"/>
      <c r="C54" s="84"/>
      <c r="D54" s="84"/>
      <c r="E54" s="84"/>
    </row>
    <row r="56" spans="1:15" x14ac:dyDescent="0.3">
      <c r="A56" s="18" t="s">
        <v>427</v>
      </c>
      <c r="B56" s="149"/>
    </row>
    <row r="57" spans="1:15" x14ac:dyDescent="0.3">
      <c r="A57" s="18" t="s">
        <v>428</v>
      </c>
      <c r="B57" s="14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6"/>
  <sheetViews>
    <sheetView workbookViewId="0">
      <selection activeCell="J1" sqref="J1"/>
    </sheetView>
  </sheetViews>
  <sheetFormatPr defaultColWidth="9.21875" defaultRowHeight="14.4" x14ac:dyDescent="0.3"/>
  <cols>
    <col min="1" max="1" width="5.5546875" style="1" customWidth="1"/>
    <col min="2" max="2" width="37.21875" style="1" customWidth="1"/>
    <col min="3" max="4" width="9.21875" style="1" customWidth="1"/>
    <col min="5" max="5" width="14.44140625" style="1" customWidth="1"/>
    <col min="6" max="6" width="4" style="1" customWidth="1"/>
    <col min="7" max="8" width="9.21875" style="1" customWidth="1"/>
    <col min="9" max="9" width="10.5546875" style="1" customWidth="1"/>
    <col min="10" max="16384" width="9.21875" style="1"/>
  </cols>
  <sheetData>
    <row r="1" spans="1:12" x14ac:dyDescent="0.3">
      <c r="A1" s="26" t="s">
        <v>469</v>
      </c>
      <c r="C1" s="84"/>
      <c r="D1" s="84"/>
      <c r="E1" s="84"/>
      <c r="F1" s="84"/>
      <c r="J1" s="26"/>
      <c r="K1" s="26"/>
    </row>
    <row r="2" spans="1:12" x14ac:dyDescent="0.3">
      <c r="A2" s="1" t="s">
        <v>423</v>
      </c>
      <c r="C2" s="84"/>
      <c r="D2" s="84"/>
      <c r="E2" s="84"/>
      <c r="F2" s="84"/>
    </row>
    <row r="3" spans="1:12" x14ac:dyDescent="0.3">
      <c r="A3" s="78" t="s">
        <v>4</v>
      </c>
    </row>
    <row r="4" spans="1:12" x14ac:dyDescent="0.3">
      <c r="A4" s="1" t="s">
        <v>424</v>
      </c>
      <c r="C4" s="84"/>
      <c r="D4" s="84"/>
      <c r="E4" s="84"/>
      <c r="F4" s="84"/>
    </row>
    <row r="5" spans="1:12" x14ac:dyDescent="0.3">
      <c r="B5" s="84"/>
      <c r="C5" s="84"/>
      <c r="D5" s="84"/>
      <c r="E5" s="84"/>
      <c r="F5" s="84"/>
    </row>
    <row r="6" spans="1:12" x14ac:dyDescent="0.3">
      <c r="C6" s="18"/>
      <c r="D6" s="18"/>
      <c r="E6" s="18"/>
      <c r="F6" s="18"/>
      <c r="G6" s="21"/>
      <c r="H6" s="21"/>
      <c r="I6" s="21"/>
      <c r="J6" s="18"/>
    </row>
    <row r="7" spans="1:12" ht="15" customHeight="1" x14ac:dyDescent="0.3">
      <c r="A7" s="61" t="s">
        <v>408</v>
      </c>
      <c r="C7" s="172" t="s">
        <v>400</v>
      </c>
      <c r="D7" s="172"/>
      <c r="E7" s="172"/>
      <c r="F7" s="176"/>
      <c r="G7" s="172" t="s">
        <v>434</v>
      </c>
      <c r="H7" s="172"/>
      <c r="I7" s="172"/>
    </row>
    <row r="8" spans="1:12" x14ac:dyDescent="0.3">
      <c r="A8" s="149"/>
      <c r="C8" s="176"/>
      <c r="D8" s="176"/>
      <c r="E8" s="176"/>
      <c r="F8" s="176"/>
      <c r="G8" s="172" t="s">
        <v>422</v>
      </c>
      <c r="H8" s="176"/>
      <c r="I8" s="176"/>
    </row>
    <row r="9" spans="1:12" ht="21.6" x14ac:dyDescent="0.3">
      <c r="B9" s="18"/>
      <c r="C9" s="18" t="s">
        <v>164</v>
      </c>
      <c r="D9" s="53" t="s">
        <v>409</v>
      </c>
      <c r="E9" s="53" t="s">
        <v>107</v>
      </c>
      <c r="F9" s="53"/>
      <c r="G9" s="18" t="s">
        <v>164</v>
      </c>
      <c r="H9" s="53" t="s">
        <v>409</v>
      </c>
      <c r="I9" s="53" t="s">
        <v>107</v>
      </c>
    </row>
    <row r="10" spans="1:12" x14ac:dyDescent="0.3">
      <c r="B10" s="18"/>
      <c r="C10" s="18" t="s">
        <v>179</v>
      </c>
      <c r="D10" s="18" t="s">
        <v>410</v>
      </c>
      <c r="E10" s="18" t="s">
        <v>108</v>
      </c>
      <c r="F10" s="18"/>
      <c r="G10" s="18" t="s">
        <v>179</v>
      </c>
      <c r="H10" s="18" t="s">
        <v>410</v>
      </c>
      <c r="I10" s="18" t="s">
        <v>108</v>
      </c>
    </row>
    <row r="11" spans="1:12" s="114" customFormat="1" x14ac:dyDescent="0.3">
      <c r="A11" s="73" t="s">
        <v>411</v>
      </c>
      <c r="B11" s="75"/>
      <c r="C11" s="177">
        <v>47681</v>
      </c>
      <c r="D11" s="177">
        <v>9755</v>
      </c>
      <c r="E11" s="177">
        <v>43994</v>
      </c>
      <c r="F11" s="117"/>
      <c r="G11" s="116">
        <v>72.925126369802783</v>
      </c>
      <c r="H11" s="116">
        <v>14.919666276660013</v>
      </c>
      <c r="I11" s="116">
        <v>67.286088997988784</v>
      </c>
    </row>
    <row r="12" spans="1:12" s="114" customFormat="1" x14ac:dyDescent="0.3">
      <c r="A12" s="171" t="s">
        <v>67</v>
      </c>
      <c r="C12" s="177">
        <v>7714</v>
      </c>
      <c r="D12" s="177">
        <v>1332</v>
      </c>
      <c r="E12" s="177">
        <v>7266</v>
      </c>
      <c r="F12" s="117"/>
      <c r="G12" s="116">
        <v>64.544199472869522</v>
      </c>
      <c r="H12" s="116">
        <v>11.145044555076769</v>
      </c>
      <c r="I12" s="116">
        <v>60.795716018909765</v>
      </c>
      <c r="L12" s="1"/>
    </row>
    <row r="13" spans="1:12" x14ac:dyDescent="0.3">
      <c r="B13" s="172" t="s">
        <v>68</v>
      </c>
      <c r="C13" s="178">
        <v>822</v>
      </c>
      <c r="D13" s="178">
        <v>139</v>
      </c>
      <c r="E13" s="178">
        <v>769</v>
      </c>
      <c r="F13" s="118"/>
      <c r="G13" s="93">
        <v>63.440611252604768</v>
      </c>
      <c r="H13" s="93">
        <v>10.727791927143629</v>
      </c>
      <c r="I13" s="93">
        <v>59.350158215636334</v>
      </c>
      <c r="K13" s="114"/>
      <c r="L13" s="114"/>
    </row>
    <row r="14" spans="1:12" x14ac:dyDescent="0.3">
      <c r="B14" s="172" t="s">
        <v>69</v>
      </c>
      <c r="C14" s="178">
        <v>1547</v>
      </c>
      <c r="D14" s="178">
        <v>261</v>
      </c>
      <c r="E14" s="178">
        <v>1475</v>
      </c>
      <c r="F14" s="118"/>
      <c r="G14" s="93">
        <v>62.776447672767119</v>
      </c>
      <c r="H14" s="93">
        <v>10.591242949316236</v>
      </c>
      <c r="I14" s="93">
        <v>59.854725479852284</v>
      </c>
      <c r="K14" s="114"/>
      <c r="L14" s="114"/>
    </row>
    <row r="15" spans="1:12" x14ac:dyDescent="0.3">
      <c r="B15" s="172" t="s">
        <v>70</v>
      </c>
      <c r="C15" s="178">
        <v>2568</v>
      </c>
      <c r="D15" s="178">
        <v>373</v>
      </c>
      <c r="E15" s="178">
        <v>2438</v>
      </c>
      <c r="F15" s="118"/>
      <c r="G15" s="93">
        <v>61.56206549359927</v>
      </c>
      <c r="H15" s="93">
        <v>8.9418420674114198</v>
      </c>
      <c r="I15" s="93">
        <v>58.445605791820491</v>
      </c>
    </row>
    <row r="16" spans="1:12" x14ac:dyDescent="0.3">
      <c r="B16" s="172" t="s">
        <v>71</v>
      </c>
      <c r="C16" s="178">
        <v>1140</v>
      </c>
      <c r="D16" s="178">
        <v>236</v>
      </c>
      <c r="E16" s="178">
        <v>1064</v>
      </c>
      <c r="F16" s="118"/>
      <c r="G16" s="93">
        <v>72.45455701029617</v>
      </c>
      <c r="H16" s="93">
        <v>14.999364433710436</v>
      </c>
      <c r="I16" s="93">
        <v>67.624253209609762</v>
      </c>
    </row>
    <row r="17" spans="1:12" x14ac:dyDescent="0.3">
      <c r="B17" s="172" t="s">
        <v>72</v>
      </c>
      <c r="C17" s="178">
        <v>1650</v>
      </c>
      <c r="D17" s="178">
        <v>326</v>
      </c>
      <c r="E17" s="178">
        <v>1527</v>
      </c>
      <c r="F17" s="118"/>
      <c r="G17" s="93">
        <v>67.437773327338874</v>
      </c>
      <c r="H17" s="93">
        <v>13.324069154371195</v>
      </c>
      <c r="I17" s="93">
        <v>62.410593861119061</v>
      </c>
    </row>
    <row r="18" spans="1:12" s="114" customFormat="1" x14ac:dyDescent="0.3">
      <c r="A18" s="171" t="s">
        <v>73</v>
      </c>
      <c r="B18" s="19"/>
      <c r="C18" s="177">
        <v>8689</v>
      </c>
      <c r="D18" s="177">
        <v>1851</v>
      </c>
      <c r="E18" s="177">
        <v>8085</v>
      </c>
      <c r="F18" s="117"/>
      <c r="G18" s="116">
        <v>77.656627044418627</v>
      </c>
      <c r="H18" s="116">
        <v>16.543033336312448</v>
      </c>
      <c r="I18" s="116">
        <v>72.258468138350167</v>
      </c>
      <c r="L18" s="1"/>
    </row>
    <row r="19" spans="1:12" x14ac:dyDescent="0.3">
      <c r="A19" s="149"/>
      <c r="B19" s="172" t="s">
        <v>74</v>
      </c>
      <c r="C19" s="178">
        <v>1252</v>
      </c>
      <c r="D19" s="178">
        <v>260</v>
      </c>
      <c r="E19" s="178">
        <v>1159</v>
      </c>
      <c r="F19" s="118"/>
      <c r="G19" s="93">
        <v>71.379703534777661</v>
      </c>
      <c r="H19" s="93">
        <v>14.823261117445838</v>
      </c>
      <c r="I19" s="93">
        <v>66.077537058152799</v>
      </c>
    </row>
    <row r="20" spans="1:12" x14ac:dyDescent="0.3">
      <c r="A20" s="149"/>
      <c r="B20" s="172" t="s">
        <v>75</v>
      </c>
      <c r="C20" s="178">
        <v>1478</v>
      </c>
      <c r="D20" s="178">
        <v>385</v>
      </c>
      <c r="E20" s="178">
        <v>1354</v>
      </c>
      <c r="F20" s="118"/>
      <c r="G20" s="93">
        <v>81.008495478213206</v>
      </c>
      <c r="H20" s="93">
        <v>21.101671690874213</v>
      </c>
      <c r="I20" s="93">
        <v>74.212112907645931</v>
      </c>
    </row>
    <row r="21" spans="1:12" x14ac:dyDescent="0.3">
      <c r="A21" s="149"/>
      <c r="B21" s="172" t="s">
        <v>76</v>
      </c>
      <c r="C21" s="178">
        <v>2288</v>
      </c>
      <c r="D21" s="178">
        <v>539</v>
      </c>
      <c r="E21" s="178">
        <v>2105</v>
      </c>
      <c r="F21" s="118"/>
      <c r="G21" s="93">
        <v>82.775586990340429</v>
      </c>
      <c r="H21" s="93">
        <v>19.500018089070586</v>
      </c>
      <c r="I21" s="93">
        <v>76.154987156759887</v>
      </c>
      <c r="K21" s="114"/>
      <c r="L21" s="114"/>
    </row>
    <row r="22" spans="1:12" x14ac:dyDescent="0.3">
      <c r="A22" s="149"/>
      <c r="B22" s="172" t="s">
        <v>77</v>
      </c>
      <c r="C22" s="178">
        <v>1489</v>
      </c>
      <c r="D22" s="178">
        <v>289</v>
      </c>
      <c r="E22" s="178">
        <v>1402</v>
      </c>
      <c r="F22" s="118"/>
      <c r="G22" s="93">
        <v>80.582314103257929</v>
      </c>
      <c r="H22" s="93">
        <v>15.640220803117222</v>
      </c>
      <c r="I22" s="93">
        <v>75.87401233899773</v>
      </c>
    </row>
    <row r="23" spans="1:12" x14ac:dyDescent="0.3">
      <c r="A23" s="149"/>
      <c r="B23" s="172" t="s">
        <v>78</v>
      </c>
      <c r="C23" s="178">
        <v>2212</v>
      </c>
      <c r="D23" s="178">
        <v>382</v>
      </c>
      <c r="E23" s="178">
        <v>2084</v>
      </c>
      <c r="F23" s="118"/>
      <c r="G23" s="93">
        <v>73.767758287200692</v>
      </c>
      <c r="H23" s="93">
        <v>12.739278329887281</v>
      </c>
      <c r="I23" s="93">
        <v>69.499099579803911</v>
      </c>
    </row>
    <row r="24" spans="1:12" s="114" customFormat="1" x14ac:dyDescent="0.3">
      <c r="A24" s="171" t="s">
        <v>79</v>
      </c>
      <c r="B24" s="19"/>
      <c r="C24" s="177">
        <v>6770</v>
      </c>
      <c r="D24" s="177">
        <v>1481</v>
      </c>
      <c r="E24" s="177">
        <v>6224</v>
      </c>
      <c r="F24" s="117"/>
      <c r="G24" s="116">
        <v>71.418775647990884</v>
      </c>
      <c r="H24" s="116">
        <v>15.623516504383236</v>
      </c>
      <c r="I24" s="116">
        <v>65.658856666631507</v>
      </c>
      <c r="L24" s="1"/>
    </row>
    <row r="25" spans="1:12" x14ac:dyDescent="0.3">
      <c r="A25" s="149"/>
      <c r="B25" s="172" t="s">
        <v>80</v>
      </c>
      <c r="C25" s="178">
        <v>2051</v>
      </c>
      <c r="D25" s="178">
        <v>468</v>
      </c>
      <c r="E25" s="178">
        <v>1877</v>
      </c>
      <c r="F25" s="118"/>
      <c r="G25" s="93">
        <v>65.762472745927923</v>
      </c>
      <c r="H25" s="93">
        <v>15.005771450557907</v>
      </c>
      <c r="I25" s="93">
        <v>60.183403873284597</v>
      </c>
    </row>
    <row r="26" spans="1:12" x14ac:dyDescent="0.3">
      <c r="A26" s="149"/>
      <c r="B26" s="172" t="s">
        <v>81</v>
      </c>
      <c r="C26" s="178">
        <v>881</v>
      </c>
      <c r="D26" s="178">
        <v>212</v>
      </c>
      <c r="E26" s="178">
        <v>792</v>
      </c>
      <c r="F26" s="118"/>
      <c r="G26" s="93">
        <v>73.166680508263426</v>
      </c>
      <c r="H26" s="93">
        <v>17.60651108711901</v>
      </c>
      <c r="I26" s="93">
        <v>65.775267834897434</v>
      </c>
    </row>
    <row r="27" spans="1:12" x14ac:dyDescent="0.3">
      <c r="A27" s="149"/>
      <c r="B27" s="172" t="s">
        <v>82</v>
      </c>
      <c r="C27" s="178">
        <v>1194</v>
      </c>
      <c r="D27" s="178">
        <v>220</v>
      </c>
      <c r="E27" s="178">
        <v>1107</v>
      </c>
      <c r="F27" s="118"/>
      <c r="G27" s="93">
        <v>70.784918188285516</v>
      </c>
      <c r="H27" s="93">
        <v>13.04244723737254</v>
      </c>
      <c r="I27" s="93">
        <v>65.627223144415467</v>
      </c>
    </row>
    <row r="28" spans="1:12" x14ac:dyDescent="0.3">
      <c r="A28" s="149"/>
      <c r="B28" s="172" t="s">
        <v>83</v>
      </c>
      <c r="C28" s="178">
        <v>803</v>
      </c>
      <c r="D28" s="178">
        <v>198</v>
      </c>
      <c r="E28" s="178">
        <v>732</v>
      </c>
      <c r="F28" s="118"/>
      <c r="G28" s="93">
        <v>84.198385236447521</v>
      </c>
      <c r="H28" s="93">
        <v>20.761245674740483</v>
      </c>
      <c r="I28" s="93">
        <v>76.753696130858771</v>
      </c>
      <c r="K28" s="114"/>
      <c r="L28" s="114"/>
    </row>
    <row r="29" spans="1:12" x14ac:dyDescent="0.3">
      <c r="A29" s="149"/>
      <c r="B29" s="172" t="s">
        <v>84</v>
      </c>
      <c r="C29" s="178">
        <v>1861</v>
      </c>
      <c r="D29" s="178">
        <v>388</v>
      </c>
      <c r="E29" s="178">
        <v>1728</v>
      </c>
      <c r="F29" s="118"/>
      <c r="G29" s="93">
        <v>73.969553638856866</v>
      </c>
      <c r="H29" s="93">
        <v>15.421916610358123</v>
      </c>
      <c r="I29" s="93">
        <v>68.68317500695575</v>
      </c>
    </row>
    <row r="30" spans="1:12" s="114" customFormat="1" x14ac:dyDescent="0.3">
      <c r="A30" s="171" t="s">
        <v>85</v>
      </c>
      <c r="B30" s="19"/>
      <c r="C30" s="177">
        <v>3293</v>
      </c>
      <c r="D30" s="177">
        <v>732</v>
      </c>
      <c r="E30" s="177">
        <v>2940</v>
      </c>
      <c r="F30" s="117"/>
      <c r="G30" s="116">
        <v>75.980618366405167</v>
      </c>
      <c r="H30" s="116">
        <v>16.889709275496077</v>
      </c>
      <c r="I30" s="116">
        <v>67.835717581910487</v>
      </c>
      <c r="L30" s="1"/>
    </row>
    <row r="31" spans="1:12" x14ac:dyDescent="0.3">
      <c r="A31" s="149"/>
      <c r="B31" s="172" t="s">
        <v>86</v>
      </c>
      <c r="C31" s="178">
        <v>865</v>
      </c>
      <c r="D31" s="178">
        <v>253</v>
      </c>
      <c r="E31" s="178">
        <v>737</v>
      </c>
      <c r="F31" s="118"/>
      <c r="G31" s="93">
        <v>95.749391188842154</v>
      </c>
      <c r="H31" s="93">
        <v>28.005313261013946</v>
      </c>
      <c r="I31" s="93">
        <v>81.580695151649323</v>
      </c>
    </row>
    <row r="32" spans="1:12" x14ac:dyDescent="0.3">
      <c r="A32" s="149"/>
      <c r="B32" s="172" t="s">
        <v>87</v>
      </c>
      <c r="C32" s="178">
        <v>491</v>
      </c>
      <c r="D32" s="178">
        <v>95</v>
      </c>
      <c r="E32" s="178">
        <v>445</v>
      </c>
      <c r="F32" s="118"/>
      <c r="G32" s="93">
        <v>70.06278538812785</v>
      </c>
      <c r="H32" s="93">
        <v>13.55593607305936</v>
      </c>
      <c r="I32" s="93">
        <v>63.49885844748858</v>
      </c>
    </row>
    <row r="33" spans="1:12" x14ac:dyDescent="0.3">
      <c r="A33" s="149"/>
      <c r="B33" s="172" t="s">
        <v>88</v>
      </c>
      <c r="C33" s="178">
        <v>529</v>
      </c>
      <c r="D33" s="178">
        <v>76</v>
      </c>
      <c r="E33" s="178">
        <v>490</v>
      </c>
      <c r="F33" s="118"/>
      <c r="G33" s="93">
        <v>60.679054829089239</v>
      </c>
      <c r="H33" s="93">
        <v>8.7175957788483593</v>
      </c>
      <c r="I33" s="93">
        <v>56.205551732048633</v>
      </c>
    </row>
    <row r="34" spans="1:12" x14ac:dyDescent="0.3">
      <c r="A34" s="149"/>
      <c r="B34" s="172" t="s">
        <v>89</v>
      </c>
      <c r="C34" s="178">
        <v>1147</v>
      </c>
      <c r="D34" s="178">
        <v>260</v>
      </c>
      <c r="E34" s="178">
        <v>1029</v>
      </c>
      <c r="F34" s="118"/>
      <c r="G34" s="93">
        <v>76.964369590015437</v>
      </c>
      <c r="H34" s="93">
        <v>17.446151781520499</v>
      </c>
      <c r="I34" s="93">
        <v>69.046500704556138</v>
      </c>
    </row>
    <row r="35" spans="1:12" x14ac:dyDescent="0.3">
      <c r="A35" s="149"/>
      <c r="B35" s="172" t="s">
        <v>90</v>
      </c>
      <c r="C35" s="178">
        <v>266</v>
      </c>
      <c r="D35" s="178">
        <v>49</v>
      </c>
      <c r="E35" s="178">
        <v>240</v>
      </c>
      <c r="F35" s="118"/>
      <c r="G35" s="93">
        <v>72.34158281207506</v>
      </c>
      <c r="H35" s="93">
        <v>13.326081044329616</v>
      </c>
      <c r="I35" s="93">
        <v>65.270601033451186</v>
      </c>
      <c r="K35" s="114"/>
      <c r="L35" s="114"/>
    </row>
    <row r="36" spans="1:12" s="114" customFormat="1" x14ac:dyDescent="0.3">
      <c r="A36" s="171" t="s">
        <v>109</v>
      </c>
      <c r="B36" s="19"/>
      <c r="C36" s="177">
        <v>7798</v>
      </c>
      <c r="D36" s="177">
        <v>1507</v>
      </c>
      <c r="E36" s="177">
        <v>7167</v>
      </c>
      <c r="F36" s="117"/>
      <c r="G36" s="116">
        <v>77.565798635287564</v>
      </c>
      <c r="H36" s="116">
        <v>14.989953647522231</v>
      </c>
      <c r="I36" s="116">
        <v>71.289315057592447</v>
      </c>
      <c r="L36" s="1"/>
    </row>
    <row r="37" spans="1:12" x14ac:dyDescent="0.3">
      <c r="A37" s="149"/>
      <c r="B37" s="172" t="s">
        <v>91</v>
      </c>
      <c r="C37" s="178">
        <v>1855</v>
      </c>
      <c r="D37" s="178">
        <v>366</v>
      </c>
      <c r="E37" s="178">
        <v>1705</v>
      </c>
      <c r="F37" s="118"/>
      <c r="G37" s="93">
        <v>73.857302118171674</v>
      </c>
      <c r="H37" s="93">
        <v>14.572384137601528</v>
      </c>
      <c r="I37" s="93">
        <v>67.885013537187461</v>
      </c>
    </row>
    <row r="38" spans="1:12" x14ac:dyDescent="0.3">
      <c r="A38" s="149"/>
      <c r="B38" s="172" t="s">
        <v>92</v>
      </c>
      <c r="C38" s="178">
        <v>689</v>
      </c>
      <c r="D38" s="178">
        <v>143</v>
      </c>
      <c r="E38" s="178">
        <v>634</v>
      </c>
      <c r="F38" s="118"/>
      <c r="G38" s="93">
        <v>79.059093516924847</v>
      </c>
      <c r="H38" s="93">
        <v>16.408491107286288</v>
      </c>
      <c r="I38" s="93">
        <v>72.748135398737816</v>
      </c>
    </row>
    <row r="39" spans="1:12" x14ac:dyDescent="0.3">
      <c r="A39" s="149"/>
      <c r="B39" s="172" t="s">
        <v>93</v>
      </c>
      <c r="C39" s="178">
        <v>2345</v>
      </c>
      <c r="D39" s="178">
        <v>483</v>
      </c>
      <c r="E39" s="178">
        <v>2136</v>
      </c>
      <c r="F39" s="118"/>
      <c r="G39" s="93">
        <v>80.581423318786307</v>
      </c>
      <c r="H39" s="93">
        <v>16.597367788048519</v>
      </c>
      <c r="I39" s="93">
        <v>73.399539534723885</v>
      </c>
    </row>
    <row r="40" spans="1:12" x14ac:dyDescent="0.3">
      <c r="A40" s="149"/>
      <c r="B40" s="172" t="s">
        <v>94</v>
      </c>
      <c r="C40" s="178">
        <v>926</v>
      </c>
      <c r="D40" s="178">
        <v>176</v>
      </c>
      <c r="E40" s="178">
        <v>857</v>
      </c>
      <c r="F40" s="118"/>
      <c r="G40" s="93">
        <v>79.772570640937289</v>
      </c>
      <c r="H40" s="93">
        <v>15.161957270847692</v>
      </c>
      <c r="I40" s="93">
        <v>73.828394210889044</v>
      </c>
    </row>
    <row r="41" spans="1:12" x14ac:dyDescent="0.3">
      <c r="A41" s="149"/>
      <c r="B41" s="172" t="s">
        <v>95</v>
      </c>
      <c r="C41" s="178">
        <v>1503</v>
      </c>
      <c r="D41" s="178">
        <v>228</v>
      </c>
      <c r="E41" s="178">
        <v>1405</v>
      </c>
      <c r="F41" s="118"/>
      <c r="G41" s="93">
        <v>73.788600324021786</v>
      </c>
      <c r="H41" s="93">
        <v>11.193480288673966</v>
      </c>
      <c r="I41" s="93">
        <v>68.97736756836369</v>
      </c>
    </row>
    <row r="42" spans="1:12" x14ac:dyDescent="0.3">
      <c r="A42" s="149"/>
      <c r="B42" s="172" t="s">
        <v>96</v>
      </c>
      <c r="C42" s="178">
        <v>500</v>
      </c>
      <c r="D42" s="178">
        <v>116</v>
      </c>
      <c r="E42" s="178">
        <v>444</v>
      </c>
      <c r="F42" s="118"/>
      <c r="G42" s="93">
        <v>88.888888888888886</v>
      </c>
      <c r="H42" s="93">
        <v>20.622222222222224</v>
      </c>
      <c r="I42" s="93">
        <v>78.933333333333323</v>
      </c>
      <c r="K42" s="114"/>
      <c r="L42" s="114"/>
    </row>
    <row r="43" spans="1:12" s="114" customFormat="1" x14ac:dyDescent="0.3">
      <c r="A43" s="171" t="s">
        <v>97</v>
      </c>
      <c r="B43" s="171"/>
      <c r="C43" s="177">
        <v>4037</v>
      </c>
      <c r="D43" s="177">
        <v>837</v>
      </c>
      <c r="E43" s="177">
        <v>3692</v>
      </c>
      <c r="F43" s="117"/>
      <c r="G43" s="116">
        <v>74.414746543778804</v>
      </c>
      <c r="H43" s="116">
        <v>15.428571428571429</v>
      </c>
      <c r="I43" s="116">
        <v>68.05529953917052</v>
      </c>
    </row>
    <row r="44" spans="1:12" x14ac:dyDescent="0.3">
      <c r="A44" s="149"/>
      <c r="B44" s="172" t="s">
        <v>98</v>
      </c>
      <c r="C44" s="178">
        <v>288</v>
      </c>
      <c r="D44" s="178">
        <v>60</v>
      </c>
      <c r="E44" s="178">
        <v>256</v>
      </c>
      <c r="F44" s="118"/>
      <c r="G44" s="93">
        <v>72.180451127819552</v>
      </c>
      <c r="H44" s="93">
        <v>15.037593984962406</v>
      </c>
      <c r="I44" s="93">
        <v>64.160401002506262</v>
      </c>
    </row>
    <row r="45" spans="1:12" x14ac:dyDescent="0.3">
      <c r="A45" s="149"/>
      <c r="B45" s="172" t="s">
        <v>99</v>
      </c>
      <c r="C45" s="178">
        <v>2283</v>
      </c>
      <c r="D45" s="178">
        <v>498</v>
      </c>
      <c r="E45" s="178">
        <v>2070</v>
      </c>
      <c r="F45" s="118"/>
      <c r="G45" s="93">
        <v>76.500351841302816</v>
      </c>
      <c r="H45" s="93">
        <v>16.687330362228998</v>
      </c>
      <c r="I45" s="93">
        <v>69.362999698421746</v>
      </c>
    </row>
    <row r="46" spans="1:12" x14ac:dyDescent="0.3">
      <c r="A46" s="149"/>
      <c r="B46" s="172" t="s">
        <v>100</v>
      </c>
      <c r="C46" s="178">
        <v>1470</v>
      </c>
      <c r="D46" s="178">
        <v>280</v>
      </c>
      <c r="E46" s="178">
        <v>1366</v>
      </c>
      <c r="F46" s="118"/>
      <c r="G46" s="93">
        <v>71.99882450898761</v>
      </c>
      <c r="H46" s="93">
        <v>13.714061811235734</v>
      </c>
      <c r="I46" s="93">
        <v>66.905030121957196</v>
      </c>
    </row>
    <row r="47" spans="1:12" s="114" customFormat="1" x14ac:dyDescent="0.3">
      <c r="A47" s="171" t="s">
        <v>101</v>
      </c>
      <c r="B47" s="171"/>
      <c r="C47" s="177">
        <v>9537</v>
      </c>
      <c r="D47" s="177">
        <v>2061</v>
      </c>
      <c r="E47" s="177">
        <v>8683</v>
      </c>
      <c r="F47" s="117"/>
      <c r="G47" s="116">
        <v>84.397483208113201</v>
      </c>
      <c r="H47" s="116">
        <v>18.238776647994264</v>
      </c>
      <c r="I47" s="116">
        <v>76.840027964354292</v>
      </c>
      <c r="L47" s="1"/>
    </row>
    <row r="48" spans="1:12" x14ac:dyDescent="0.3">
      <c r="A48" s="149"/>
      <c r="B48" s="172" t="s">
        <v>102</v>
      </c>
      <c r="C48" s="178">
        <v>1878</v>
      </c>
      <c r="D48" s="178">
        <v>407</v>
      </c>
      <c r="E48" s="178">
        <v>1711</v>
      </c>
      <c r="F48" s="118"/>
      <c r="G48" s="93">
        <v>85.015844273426879</v>
      </c>
      <c r="H48" s="93">
        <v>18.424626527840651</v>
      </c>
      <c r="I48" s="93">
        <v>77.455862381167947</v>
      </c>
    </row>
    <row r="49" spans="1:12" x14ac:dyDescent="0.3">
      <c r="A49" s="149"/>
      <c r="B49" s="172" t="s">
        <v>103</v>
      </c>
      <c r="C49" s="178">
        <v>1074</v>
      </c>
      <c r="D49" s="178">
        <v>252</v>
      </c>
      <c r="E49" s="178">
        <v>959</v>
      </c>
      <c r="F49" s="118"/>
      <c r="G49" s="93">
        <v>84.103367267032098</v>
      </c>
      <c r="H49" s="93">
        <v>19.733750978856694</v>
      </c>
      <c r="I49" s="93">
        <v>75.097885669537987</v>
      </c>
    </row>
    <row r="50" spans="1:12" x14ac:dyDescent="0.3">
      <c r="A50" s="149"/>
      <c r="B50" s="172" t="s">
        <v>104</v>
      </c>
      <c r="C50" s="178">
        <v>3511</v>
      </c>
      <c r="D50" s="178">
        <v>777</v>
      </c>
      <c r="E50" s="178">
        <v>3189</v>
      </c>
      <c r="F50" s="118"/>
      <c r="G50" s="93">
        <v>89.75637190991128</v>
      </c>
      <c r="H50" s="93">
        <v>19.863486463685867</v>
      </c>
      <c r="I50" s="93">
        <v>81.524656798834258</v>
      </c>
    </row>
    <row r="51" spans="1:12" x14ac:dyDescent="0.3">
      <c r="A51" s="149"/>
      <c r="B51" s="172" t="s">
        <v>105</v>
      </c>
      <c r="C51" s="178">
        <v>3090</v>
      </c>
      <c r="D51" s="178">
        <v>628</v>
      </c>
      <c r="E51" s="178">
        <v>2834</v>
      </c>
      <c r="F51" s="118"/>
      <c r="G51" s="93">
        <v>79.182041820418206</v>
      </c>
      <c r="H51" s="93">
        <v>16.092660926609266</v>
      </c>
      <c r="I51" s="93">
        <v>72.621976219762203</v>
      </c>
      <c r="K51" s="114"/>
      <c r="L51" s="114"/>
    </row>
    <row r="52" spans="1:12" s="114" customFormat="1" x14ac:dyDescent="0.3">
      <c r="A52" s="171" t="s">
        <v>106</v>
      </c>
      <c r="B52" s="171"/>
      <c r="C52" s="177">
        <v>89</v>
      </c>
      <c r="D52" s="177">
        <v>11</v>
      </c>
      <c r="E52" s="177">
        <v>83</v>
      </c>
      <c r="F52" s="117"/>
      <c r="G52" s="116">
        <v>47.69560557341908</v>
      </c>
      <c r="H52" s="116">
        <v>5.894962486602358</v>
      </c>
      <c r="I52" s="116">
        <v>44.480171489817792</v>
      </c>
      <c r="L52" s="1"/>
    </row>
    <row r="53" spans="1:12" x14ac:dyDescent="0.3">
      <c r="A53" s="149"/>
      <c r="B53" s="172" t="s">
        <v>106</v>
      </c>
      <c r="C53" s="178">
        <v>89</v>
      </c>
      <c r="D53" s="178">
        <v>11</v>
      </c>
      <c r="E53" s="178">
        <v>83</v>
      </c>
      <c r="F53" s="118"/>
      <c r="G53" s="93">
        <v>47.69560557341908</v>
      </c>
      <c r="H53" s="93">
        <v>5.894962486602358</v>
      </c>
      <c r="I53" s="93">
        <v>44.480171489817792</v>
      </c>
    </row>
    <row r="54" spans="1:12" x14ac:dyDescent="0.3">
      <c r="C54" s="84"/>
      <c r="D54" s="84"/>
      <c r="E54" s="84"/>
    </row>
    <row r="55" spans="1:12" x14ac:dyDescent="0.3">
      <c r="A55" s="18" t="s">
        <v>427</v>
      </c>
    </row>
    <row r="56" spans="1:12" x14ac:dyDescent="0.3">
      <c r="A56" s="18" t="s">
        <v>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Q71"/>
  <sheetViews>
    <sheetView workbookViewId="0">
      <selection activeCell="I1" sqref="I1"/>
    </sheetView>
  </sheetViews>
  <sheetFormatPr defaultColWidth="10.21875" defaultRowHeight="12.75" customHeight="1" x14ac:dyDescent="0.25"/>
  <cols>
    <col min="1" max="1" width="19.77734375" style="181" customWidth="1"/>
    <col min="2" max="2" width="16.77734375" style="198" customWidth="1"/>
    <col min="3" max="6" width="9.77734375" style="198" customWidth="1"/>
    <col min="7" max="7" width="9.21875" style="198" customWidth="1"/>
    <col min="8" max="11" width="8.77734375" style="198" customWidth="1"/>
    <col min="12" max="16384" width="10.21875" style="181"/>
  </cols>
  <sheetData>
    <row r="1" spans="1:199" ht="13.2" x14ac:dyDescent="0.25">
      <c r="A1" s="179" t="s">
        <v>481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180"/>
      <c r="FE1" s="180"/>
      <c r="FF1" s="180"/>
      <c r="FG1" s="180"/>
      <c r="FH1" s="180"/>
      <c r="FI1" s="180"/>
      <c r="FJ1" s="180"/>
      <c r="FK1" s="180"/>
      <c r="FL1" s="180"/>
      <c r="FM1" s="180"/>
      <c r="FN1" s="180"/>
      <c r="FO1" s="180"/>
      <c r="FP1" s="180"/>
      <c r="FQ1" s="180"/>
      <c r="FR1" s="180"/>
      <c r="FS1" s="180"/>
      <c r="FT1" s="180"/>
      <c r="FU1" s="180"/>
      <c r="FV1" s="180"/>
      <c r="FW1" s="180"/>
      <c r="FX1" s="180"/>
      <c r="FY1" s="180"/>
      <c r="FZ1" s="180"/>
      <c r="GA1" s="180"/>
      <c r="GB1" s="180"/>
      <c r="GC1" s="180"/>
      <c r="GD1" s="180"/>
      <c r="GE1" s="180"/>
      <c r="GF1" s="180"/>
      <c r="GG1" s="180"/>
      <c r="GH1" s="180"/>
      <c r="GI1" s="180"/>
      <c r="GJ1" s="180"/>
      <c r="GK1" s="180"/>
      <c r="GL1" s="180"/>
      <c r="GM1" s="180"/>
      <c r="GN1" s="180"/>
      <c r="GO1" s="180"/>
      <c r="GP1" s="180"/>
      <c r="GQ1" s="180"/>
    </row>
    <row r="2" spans="1:199" ht="13.2" x14ac:dyDescent="0.25">
      <c r="A2" s="182" t="s">
        <v>42</v>
      </c>
      <c r="B2" s="182"/>
      <c r="C2" s="182"/>
      <c r="D2" s="182"/>
      <c r="E2" s="182"/>
      <c r="F2" s="182"/>
      <c r="G2" s="182"/>
      <c r="H2" s="182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80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0"/>
      <c r="EH2" s="180"/>
      <c r="EI2" s="180"/>
      <c r="EJ2" s="180"/>
      <c r="EK2" s="180"/>
      <c r="EL2" s="180"/>
      <c r="EM2" s="180"/>
      <c r="EN2" s="180"/>
      <c r="EO2" s="180"/>
      <c r="EP2" s="180"/>
      <c r="EQ2" s="180"/>
      <c r="ER2" s="180"/>
      <c r="ES2" s="180"/>
      <c r="ET2" s="180"/>
      <c r="EU2" s="180"/>
      <c r="EV2" s="180"/>
      <c r="EW2" s="180"/>
      <c r="EX2" s="180"/>
      <c r="EY2" s="180"/>
      <c r="EZ2" s="180"/>
      <c r="FA2" s="180"/>
      <c r="FB2" s="180"/>
      <c r="FC2" s="180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</row>
    <row r="3" spans="1:199" ht="13.2" x14ac:dyDescent="0.25">
      <c r="A3" s="183" t="s">
        <v>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  <c r="DQ3" s="180"/>
      <c r="DR3" s="180"/>
      <c r="DS3" s="180"/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0"/>
      <c r="EF3" s="180"/>
      <c r="EG3" s="180"/>
      <c r="EH3" s="180"/>
      <c r="EI3" s="180"/>
      <c r="EJ3" s="180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80"/>
      <c r="EV3" s="180"/>
      <c r="EW3" s="180"/>
      <c r="EX3" s="180"/>
      <c r="EY3" s="180"/>
      <c r="EZ3" s="180"/>
      <c r="FA3" s="180"/>
      <c r="FB3" s="180"/>
      <c r="FC3" s="180"/>
      <c r="FD3" s="180"/>
      <c r="FE3" s="180"/>
      <c r="FF3" s="180"/>
      <c r="FG3" s="180"/>
      <c r="FH3" s="180"/>
      <c r="FI3" s="180"/>
      <c r="FJ3" s="180"/>
      <c r="FK3" s="180"/>
      <c r="FL3" s="180"/>
      <c r="FM3" s="180"/>
      <c r="FN3" s="180"/>
      <c r="FO3" s="180"/>
      <c r="FP3" s="180"/>
      <c r="FQ3" s="180"/>
      <c r="FR3" s="180"/>
      <c r="FS3" s="180"/>
      <c r="FT3" s="180"/>
      <c r="FU3" s="180"/>
      <c r="FV3" s="180"/>
      <c r="FW3" s="180"/>
      <c r="FX3" s="180"/>
      <c r="FY3" s="180"/>
      <c r="FZ3" s="180"/>
      <c r="GA3" s="180"/>
      <c r="GB3" s="180"/>
      <c r="GC3" s="180"/>
      <c r="GD3" s="180"/>
      <c r="GE3" s="180"/>
      <c r="GF3" s="180"/>
      <c r="GG3" s="180"/>
      <c r="GH3" s="180"/>
      <c r="GI3" s="180"/>
      <c r="GJ3" s="180"/>
      <c r="GK3" s="180"/>
      <c r="GL3" s="180"/>
      <c r="GM3" s="180"/>
      <c r="GN3" s="180"/>
      <c r="GO3" s="180"/>
      <c r="GP3" s="180"/>
      <c r="GQ3" s="180"/>
    </row>
    <row r="4" spans="1:199" ht="13.2" x14ac:dyDescent="0.25">
      <c r="A4" s="181" t="s">
        <v>6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80"/>
      <c r="GB4" s="180"/>
      <c r="GC4" s="180"/>
      <c r="GD4" s="180"/>
      <c r="GE4" s="180"/>
      <c r="GF4" s="180"/>
      <c r="GG4" s="180"/>
      <c r="GH4" s="180"/>
      <c r="GI4" s="180"/>
      <c r="GJ4" s="180"/>
      <c r="GK4" s="180"/>
      <c r="GL4" s="180"/>
      <c r="GM4" s="180"/>
      <c r="GN4" s="180"/>
      <c r="GO4" s="180"/>
      <c r="GP4" s="180"/>
      <c r="GQ4" s="180"/>
    </row>
    <row r="5" spans="1:199" ht="13.2" x14ac:dyDescent="0.25">
      <c r="A5" s="182"/>
      <c r="B5" s="182"/>
      <c r="C5" s="182"/>
      <c r="D5" s="182"/>
      <c r="E5" s="182"/>
      <c r="F5" s="182"/>
      <c r="G5" s="184"/>
      <c r="H5" s="182"/>
      <c r="I5" s="182"/>
      <c r="J5" s="182"/>
      <c r="K5" s="182"/>
      <c r="L5" s="182"/>
      <c r="M5" s="179"/>
      <c r="N5" s="179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</row>
    <row r="6" spans="1:199" ht="14.4" x14ac:dyDescent="0.3">
      <c r="B6" s="181" t="s">
        <v>111</v>
      </c>
      <c r="C6" s="181" t="s">
        <v>112</v>
      </c>
      <c r="D6" s="181"/>
      <c r="E6" s="181"/>
      <c r="F6" s="181"/>
      <c r="G6" s="181" t="s">
        <v>113</v>
      </c>
      <c r="H6" s="181"/>
      <c r="I6" s="181"/>
      <c r="J6" s="72"/>
      <c r="K6" s="72"/>
    </row>
    <row r="7" spans="1:199" ht="14.4" x14ac:dyDescent="0.3">
      <c r="B7" s="182" t="s">
        <v>114</v>
      </c>
      <c r="C7" s="185" t="s">
        <v>115</v>
      </c>
      <c r="D7" s="185"/>
      <c r="E7" s="185"/>
      <c r="F7" s="185"/>
      <c r="G7" s="181" t="s">
        <v>116</v>
      </c>
      <c r="H7" s="181"/>
      <c r="I7" s="181"/>
      <c r="J7" s="72"/>
      <c r="K7" s="72"/>
    </row>
    <row r="8" spans="1:199" ht="13.2" x14ac:dyDescent="0.25">
      <c r="A8" s="179"/>
      <c r="B8" s="186" t="s">
        <v>121</v>
      </c>
      <c r="C8" s="187" t="s">
        <v>117</v>
      </c>
      <c r="D8" s="187" t="s">
        <v>118</v>
      </c>
      <c r="E8" s="187" t="s">
        <v>119</v>
      </c>
      <c r="F8" s="188" t="s">
        <v>120</v>
      </c>
      <c r="G8" s="186" t="s">
        <v>121</v>
      </c>
      <c r="H8" s="187" t="s">
        <v>117</v>
      </c>
      <c r="I8" s="187" t="s">
        <v>122</v>
      </c>
      <c r="J8" s="187" t="s">
        <v>119</v>
      </c>
      <c r="K8" s="187" t="s">
        <v>120</v>
      </c>
      <c r="L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</row>
    <row r="9" spans="1:199" ht="13.2" x14ac:dyDescent="0.25">
      <c r="A9" s="179" t="s">
        <v>131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</row>
    <row r="10" spans="1:199" ht="13.2" x14ac:dyDescent="0.25">
      <c r="A10" s="179" t="s">
        <v>132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</row>
    <row r="11" spans="1:199" ht="13.2" x14ac:dyDescent="0.25">
      <c r="A11" s="190">
        <v>2005</v>
      </c>
      <c r="B11" s="191">
        <v>15071</v>
      </c>
      <c r="C11" s="191">
        <v>2628</v>
      </c>
      <c r="D11" s="191">
        <v>2512</v>
      </c>
      <c r="E11" s="191">
        <v>5301</v>
      </c>
      <c r="F11" s="191">
        <v>4630</v>
      </c>
      <c r="G11" s="192">
        <v>2.6869077651295674</v>
      </c>
      <c r="H11" s="192">
        <v>0.54405094370480478</v>
      </c>
      <c r="I11" s="192">
        <v>6.1995606999185568</v>
      </c>
      <c r="J11" s="192">
        <v>19.419716452357402</v>
      </c>
      <c r="K11" s="192">
        <v>46.0879952219789</v>
      </c>
      <c r="U11" s="182"/>
    </row>
    <row r="12" spans="1:199" ht="13.2" x14ac:dyDescent="0.25">
      <c r="A12" s="190">
        <v>2010</v>
      </c>
      <c r="B12" s="193">
        <v>16956</v>
      </c>
      <c r="C12" s="193">
        <v>2987</v>
      </c>
      <c r="D12" s="193">
        <v>2644</v>
      </c>
      <c r="E12" s="193">
        <v>5784</v>
      </c>
      <c r="F12" s="193">
        <v>5541</v>
      </c>
      <c r="G12" s="194">
        <v>2.8809835714613397</v>
      </c>
      <c r="H12" s="194">
        <v>0.5968234685294006</v>
      </c>
      <c r="I12" s="194">
        <v>5.489691256773872</v>
      </c>
      <c r="J12" s="194">
        <v>20.383422610656893</v>
      </c>
      <c r="K12" s="194">
        <v>48.06974928428906</v>
      </c>
      <c r="L12" s="179"/>
      <c r="U12" s="182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</row>
    <row r="13" spans="1:199" ht="13.2" x14ac:dyDescent="0.25">
      <c r="A13" s="195">
        <v>2015</v>
      </c>
      <c r="B13" s="25">
        <v>17911</v>
      </c>
      <c r="C13" s="25">
        <v>2367</v>
      </c>
      <c r="D13" s="25">
        <v>3184</v>
      </c>
      <c r="E13" s="25">
        <v>5762</v>
      </c>
      <c r="F13" s="25">
        <v>6598</v>
      </c>
      <c r="G13" s="196">
        <v>2.8511257417925275</v>
      </c>
      <c r="H13" s="196">
        <v>0.45159345523367622</v>
      </c>
      <c r="I13" s="196">
        <v>5.2312494865686352</v>
      </c>
      <c r="J13" s="196">
        <v>19.047933884297521</v>
      </c>
      <c r="K13" s="196">
        <v>50.953741601668085</v>
      </c>
      <c r="U13" s="182"/>
    </row>
    <row r="14" spans="1:199" ht="13.2" x14ac:dyDescent="0.25">
      <c r="A14" s="195">
        <v>2016</v>
      </c>
      <c r="B14" s="25">
        <v>18555</v>
      </c>
      <c r="C14" s="25">
        <v>2423</v>
      </c>
      <c r="D14" s="25">
        <v>3220</v>
      </c>
      <c r="E14" s="25">
        <v>6104</v>
      </c>
      <c r="F14" s="25">
        <v>6808</v>
      </c>
      <c r="G14" s="197">
        <v>2.9212145829299052</v>
      </c>
      <c r="H14" s="197">
        <v>0.4578704394838139</v>
      </c>
      <c r="I14" s="197">
        <v>5.2637601556242135</v>
      </c>
      <c r="J14" s="197">
        <v>19.309733953370664</v>
      </c>
      <c r="K14" s="197">
        <v>51.544518473652332</v>
      </c>
      <c r="U14" s="179"/>
    </row>
    <row r="15" spans="1:199" ht="13.2" x14ac:dyDescent="0.25">
      <c r="A15" s="195">
        <v>2017</v>
      </c>
      <c r="B15" s="25">
        <v>19800</v>
      </c>
      <c r="C15" s="25">
        <v>2782</v>
      </c>
      <c r="D15" s="25">
        <v>3602</v>
      </c>
      <c r="E15" s="25">
        <v>6256</v>
      </c>
      <c r="F15" s="25">
        <v>7160</v>
      </c>
      <c r="G15" s="197">
        <v>3</v>
      </c>
      <c r="H15" s="197">
        <v>0.6</v>
      </c>
      <c r="I15" s="197">
        <v>5.6</v>
      </c>
      <c r="J15" s="197">
        <v>19</v>
      </c>
      <c r="K15" s="197">
        <v>52.4</v>
      </c>
      <c r="U15" s="182"/>
    </row>
    <row r="16" spans="1:199" ht="13.2" x14ac:dyDescent="0.25">
      <c r="A16" s="195">
        <v>2018</v>
      </c>
      <c r="B16" s="25">
        <v>15541</v>
      </c>
      <c r="C16" s="25">
        <v>1440</v>
      </c>
      <c r="D16" s="25">
        <v>2566</v>
      </c>
      <c r="E16" s="25">
        <v>5114</v>
      </c>
      <c r="F16" s="25">
        <v>6421</v>
      </c>
      <c r="G16" s="197">
        <v>2.398147033679916</v>
      </c>
      <c r="H16" s="197">
        <v>0.3</v>
      </c>
      <c r="I16" s="197">
        <v>4</v>
      </c>
      <c r="J16" s="197">
        <v>15.5</v>
      </c>
      <c r="K16" s="197">
        <v>47</v>
      </c>
      <c r="U16" s="182"/>
    </row>
    <row r="17" spans="1:199" ht="14.4" x14ac:dyDescent="0.3">
      <c r="A17" s="195">
        <v>2019</v>
      </c>
      <c r="B17" s="191">
        <v>15389</v>
      </c>
      <c r="C17" s="198">
        <v>1372</v>
      </c>
      <c r="D17" s="198">
        <v>2599</v>
      </c>
      <c r="E17" s="198">
        <v>5080</v>
      </c>
      <c r="F17" s="198">
        <v>6338</v>
      </c>
      <c r="G17" s="197">
        <v>2.353651915238554</v>
      </c>
      <c r="H17" s="197">
        <v>0.25350275397853356</v>
      </c>
      <c r="I17" s="197">
        <v>4.0338977789504726</v>
      </c>
      <c r="J17" s="197">
        <v>14.813086837347642</v>
      </c>
      <c r="K17" s="197">
        <v>45.613530046779417</v>
      </c>
      <c r="L17" s="72"/>
      <c r="M17" s="72"/>
      <c r="N17" s="72"/>
      <c r="O17" s="72"/>
      <c r="P17" s="72"/>
      <c r="Q17" s="179"/>
      <c r="U17" s="182"/>
    </row>
    <row r="18" spans="1:199" ht="14.4" x14ac:dyDescent="0.3">
      <c r="A18" s="72"/>
      <c r="B18" s="191"/>
      <c r="G18" s="197"/>
      <c r="H18" s="197"/>
      <c r="I18" s="197"/>
      <c r="J18" s="197"/>
      <c r="K18" s="197"/>
      <c r="L18" s="72"/>
      <c r="M18" s="186"/>
      <c r="N18" s="187"/>
      <c r="O18" s="187"/>
      <c r="P18" s="187"/>
      <c r="Q18" s="187"/>
      <c r="U18" s="182"/>
    </row>
    <row r="19" spans="1:199" s="179" customFormat="1" ht="14.4" x14ac:dyDescent="0.3">
      <c r="A19" s="199">
        <v>2020</v>
      </c>
      <c r="B19" s="200">
        <v>15611</v>
      </c>
      <c r="C19" s="200">
        <v>1359</v>
      </c>
      <c r="D19" s="200">
        <v>2597</v>
      </c>
      <c r="E19" s="200">
        <v>5234</v>
      </c>
      <c r="F19" s="200">
        <v>6421</v>
      </c>
      <c r="G19" s="201">
        <v>2.3763928636668088</v>
      </c>
      <c r="H19" s="201">
        <v>0.25045428241807249</v>
      </c>
      <c r="I19" s="201">
        <v>4.0794847628023874</v>
      </c>
      <c r="J19" s="201">
        <v>14.330695725980888</v>
      </c>
      <c r="K19" s="201">
        <v>45.464844579763508</v>
      </c>
      <c r="L19" s="72"/>
      <c r="M19" s="72"/>
      <c r="N19" s="72"/>
      <c r="O19" s="72"/>
      <c r="P19" s="72"/>
      <c r="Q19" s="181"/>
      <c r="U19" s="182"/>
    </row>
    <row r="20" spans="1:199" ht="14.4" x14ac:dyDescent="0.3">
      <c r="A20" s="181" t="s">
        <v>123</v>
      </c>
      <c r="B20" s="25">
        <v>2191</v>
      </c>
      <c r="C20" s="25">
        <v>155</v>
      </c>
      <c r="D20" s="25">
        <v>339</v>
      </c>
      <c r="E20" s="25">
        <v>734</v>
      </c>
      <c r="F20" s="25">
        <v>963</v>
      </c>
      <c r="G20" s="194">
        <v>1.8063548073276501</v>
      </c>
      <c r="H20" s="194">
        <v>0.1538171461461362</v>
      </c>
      <c r="I20" s="194">
        <v>3.0090537901650984</v>
      </c>
      <c r="J20" s="194">
        <v>10.426136363636363</v>
      </c>
      <c r="K20" s="194">
        <v>43.397926994141507</v>
      </c>
      <c r="L20" s="72"/>
      <c r="M20" s="72"/>
      <c r="N20" s="72"/>
      <c r="O20" s="72"/>
      <c r="P20" s="72"/>
      <c r="U20" s="182"/>
    </row>
    <row r="21" spans="1:199" ht="14.4" x14ac:dyDescent="0.3">
      <c r="A21" s="181" t="s">
        <v>124</v>
      </c>
      <c r="B21" s="25">
        <v>3103</v>
      </c>
      <c r="C21" s="25">
        <v>218</v>
      </c>
      <c r="D21" s="25">
        <v>509</v>
      </c>
      <c r="E21" s="25">
        <v>1007</v>
      </c>
      <c r="F21" s="25">
        <v>1369</v>
      </c>
      <c r="G21" s="194">
        <v>2.7722931501219525</v>
      </c>
      <c r="H21" s="194">
        <v>0.23839205651422696</v>
      </c>
      <c r="I21" s="194">
        <v>4.5810458104581047</v>
      </c>
      <c r="J21" s="194">
        <v>15.588235294117647</v>
      </c>
      <c r="K21" s="194">
        <v>47.012362637362635</v>
      </c>
      <c r="L21" s="72"/>
      <c r="M21" s="72"/>
      <c r="N21" s="72"/>
      <c r="O21" s="72"/>
      <c r="P21" s="72"/>
      <c r="U21" s="182"/>
    </row>
    <row r="22" spans="1:199" ht="14.4" x14ac:dyDescent="0.3">
      <c r="A22" s="181" t="s">
        <v>125</v>
      </c>
      <c r="B22" s="25">
        <v>2039</v>
      </c>
      <c r="C22" s="25">
        <v>210</v>
      </c>
      <c r="D22" s="25">
        <v>412</v>
      </c>
      <c r="E22" s="25">
        <v>669</v>
      </c>
      <c r="F22" s="25">
        <v>748</v>
      </c>
      <c r="G22" s="194">
        <v>2.1119028876828105</v>
      </c>
      <c r="H22" s="194">
        <v>0.25364156822958184</v>
      </c>
      <c r="I22" s="194">
        <v>5.1027991082486999</v>
      </c>
      <c r="J22" s="194">
        <v>16.132143718350616</v>
      </c>
      <c r="K22" s="194">
        <v>48.793215916503584</v>
      </c>
      <c r="L22" s="72"/>
      <c r="M22" s="72"/>
      <c r="N22" s="72"/>
      <c r="O22" s="72"/>
      <c r="P22" s="72"/>
      <c r="U22" s="202"/>
    </row>
    <row r="23" spans="1:199" ht="14.4" x14ac:dyDescent="0.3">
      <c r="A23" s="181" t="s">
        <v>126</v>
      </c>
      <c r="B23" s="25">
        <v>1234</v>
      </c>
      <c r="C23" s="25">
        <v>75</v>
      </c>
      <c r="D23" s="25">
        <v>196</v>
      </c>
      <c r="E23" s="25">
        <v>395</v>
      </c>
      <c r="F23" s="25">
        <v>568</v>
      </c>
      <c r="G23" s="194">
        <v>2.8506745518388468</v>
      </c>
      <c r="H23" s="194">
        <v>0.21705785315312706</v>
      </c>
      <c r="I23" s="194">
        <v>4.1055718475073313</v>
      </c>
      <c r="J23" s="194">
        <v>14.347984017435525</v>
      </c>
      <c r="K23" s="194">
        <v>47.019867549668874</v>
      </c>
      <c r="L23" s="72"/>
      <c r="M23" s="72"/>
      <c r="N23" s="72"/>
      <c r="O23" s="72"/>
      <c r="P23" s="72"/>
      <c r="Q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</row>
    <row r="24" spans="1:199" ht="14.4" x14ac:dyDescent="0.3">
      <c r="A24" s="181" t="s">
        <v>127</v>
      </c>
      <c r="B24" s="25">
        <v>2493</v>
      </c>
      <c r="C24" s="25">
        <v>248</v>
      </c>
      <c r="D24" s="25">
        <v>463</v>
      </c>
      <c r="E24" s="25">
        <v>836</v>
      </c>
      <c r="F24" s="25">
        <v>946</v>
      </c>
      <c r="G24" s="194">
        <v>2.4854194706146258</v>
      </c>
      <c r="H24" s="194">
        <v>0.29880958118463541</v>
      </c>
      <c r="I24" s="194">
        <v>4.5294462923107019</v>
      </c>
      <c r="J24" s="194">
        <v>15.702479338842975</v>
      </c>
      <c r="K24" s="194">
        <v>53.658536585365859</v>
      </c>
      <c r="L24" s="72"/>
      <c r="M24" s="72"/>
      <c r="N24" s="72"/>
      <c r="O24" s="72"/>
      <c r="P24" s="72"/>
      <c r="Q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</row>
    <row r="25" spans="1:199" ht="14.4" x14ac:dyDescent="0.3">
      <c r="A25" s="181" t="s">
        <v>128</v>
      </c>
      <c r="B25" s="25">
        <v>1424</v>
      </c>
      <c r="C25" s="25">
        <v>125</v>
      </c>
      <c r="D25" s="25">
        <v>204</v>
      </c>
      <c r="E25" s="25">
        <v>489</v>
      </c>
      <c r="F25" s="25">
        <v>606</v>
      </c>
      <c r="G25" s="194">
        <v>2.549321493787819</v>
      </c>
      <c r="H25" s="194">
        <v>0.27214142645650091</v>
      </c>
      <c r="I25" s="194">
        <v>3.6298932384341636</v>
      </c>
      <c r="J25" s="194">
        <v>15.779283639883834</v>
      </c>
      <c r="K25" s="194">
        <v>50.207125103562554</v>
      </c>
      <c r="L25" s="72"/>
      <c r="M25" s="72"/>
      <c r="N25" s="72"/>
      <c r="O25" s="72"/>
      <c r="P25" s="7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</row>
    <row r="26" spans="1:199" ht="14.4" x14ac:dyDescent="0.3">
      <c r="A26" s="182" t="s">
        <v>129</v>
      </c>
      <c r="B26" s="25">
        <v>3257</v>
      </c>
      <c r="C26" s="25">
        <v>318</v>
      </c>
      <c r="D26" s="25">
        <v>480</v>
      </c>
      <c r="E26" s="25">
        <v>1159</v>
      </c>
      <c r="F26" s="25">
        <v>1300</v>
      </c>
      <c r="G26" s="194">
        <v>2.8856461916026541</v>
      </c>
      <c r="H26" s="194">
        <v>0.34973110297271437</v>
      </c>
      <c r="I26" s="194">
        <v>4.0750488156889375</v>
      </c>
      <c r="J26" s="194">
        <v>15.972987872105843</v>
      </c>
      <c r="K26" s="194">
        <v>44.719642242862058</v>
      </c>
      <c r="L26" s="72"/>
      <c r="M26" s="72"/>
      <c r="N26" s="72"/>
      <c r="O26" s="72"/>
      <c r="P26" s="7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</row>
    <row r="27" spans="1:199" ht="14.4" x14ac:dyDescent="0.3">
      <c r="A27" s="182" t="s">
        <v>106</v>
      </c>
      <c r="B27" s="25">
        <v>17</v>
      </c>
      <c r="C27" s="102" t="s">
        <v>463</v>
      </c>
      <c r="D27" s="102" t="s">
        <v>463</v>
      </c>
      <c r="E27" s="102" t="s">
        <v>463</v>
      </c>
      <c r="F27" s="102" t="s">
        <v>463</v>
      </c>
      <c r="G27" s="194">
        <v>0.9289617486338797</v>
      </c>
      <c r="H27" s="102" t="s">
        <v>463</v>
      </c>
      <c r="I27" s="102" t="s">
        <v>463</v>
      </c>
      <c r="J27" s="102" t="s">
        <v>463</v>
      </c>
      <c r="K27" s="102" t="s">
        <v>463</v>
      </c>
      <c r="L27" s="72"/>
      <c r="M27" s="72"/>
      <c r="N27" s="72"/>
      <c r="O27" s="72"/>
      <c r="P27" s="7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</row>
    <row r="28" spans="1:199" ht="14.4" x14ac:dyDescent="0.3">
      <c r="A28" s="182" t="s">
        <v>412</v>
      </c>
      <c r="G28" s="194"/>
      <c r="H28" s="194"/>
      <c r="I28" s="194"/>
      <c r="J28" s="194"/>
      <c r="K28" s="194"/>
      <c r="L28" s="72"/>
      <c r="M28" s="72"/>
      <c r="N28" s="72"/>
      <c r="O28" s="72"/>
      <c r="P28" s="7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</row>
    <row r="29" spans="1:199" ht="14.4" x14ac:dyDescent="0.3">
      <c r="A29" s="182" t="s">
        <v>130</v>
      </c>
      <c r="B29" s="191">
        <v>165</v>
      </c>
      <c r="C29" s="191">
        <v>44</v>
      </c>
      <c r="D29" s="191">
        <v>37</v>
      </c>
      <c r="E29" s="191">
        <v>41</v>
      </c>
      <c r="F29" s="191">
        <v>43</v>
      </c>
      <c r="G29" s="194">
        <v>1.2693284098776829</v>
      </c>
      <c r="H29" s="194">
        <v>0.37908158869647629</v>
      </c>
      <c r="I29" s="194">
        <v>5.5639097744360901</v>
      </c>
      <c r="J29" s="194">
        <v>11.141304347826086</v>
      </c>
      <c r="K29" s="194">
        <v>11.977715877437326</v>
      </c>
      <c r="L29" s="72"/>
      <c r="M29" s="72"/>
      <c r="N29" s="72"/>
      <c r="O29" s="72"/>
      <c r="P29" s="7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</row>
    <row r="30" spans="1:199" ht="14.4" x14ac:dyDescent="0.3">
      <c r="A30" s="182"/>
      <c r="B30" s="203"/>
      <c r="C30" s="191"/>
      <c r="D30" s="204"/>
      <c r="E30" s="204"/>
      <c r="F30" s="204"/>
      <c r="G30" s="204"/>
      <c r="H30" s="191"/>
      <c r="I30" s="204"/>
      <c r="J30" s="204"/>
      <c r="K30" s="204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</row>
    <row r="31" spans="1:199" ht="14.4" x14ac:dyDescent="0.3">
      <c r="A31" s="179" t="s">
        <v>131</v>
      </c>
      <c r="B31" s="190" t="s">
        <v>413</v>
      </c>
      <c r="C31" s="205" t="s">
        <v>414</v>
      </c>
      <c r="D31" s="25"/>
      <c r="E31" s="204"/>
      <c r="F31" s="204"/>
      <c r="G31" s="1" t="s">
        <v>415</v>
      </c>
      <c r="H31" s="72"/>
      <c r="I31" s="181"/>
      <c r="J31" s="181"/>
      <c r="K31" s="181"/>
      <c r="Q31" s="182"/>
      <c r="R31" s="182"/>
      <c r="S31" s="182"/>
      <c r="T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</row>
    <row r="32" spans="1:199" ht="14.4" x14ac:dyDescent="0.3">
      <c r="A32" s="179" t="s">
        <v>132</v>
      </c>
      <c r="B32" s="181" t="s">
        <v>416</v>
      </c>
      <c r="C32" s="205" t="s">
        <v>417</v>
      </c>
      <c r="D32" s="25"/>
      <c r="E32" s="204"/>
      <c r="F32" s="204"/>
      <c r="G32" s="181" t="s">
        <v>418</v>
      </c>
      <c r="H32" s="181"/>
      <c r="I32" s="181"/>
      <c r="J32" s="181"/>
      <c r="K32" s="181"/>
      <c r="L32" s="182"/>
      <c r="M32" s="182"/>
      <c r="N32" s="182"/>
      <c r="O32" s="182"/>
      <c r="P32" s="182"/>
      <c r="Q32" s="182"/>
      <c r="R32" s="182"/>
      <c r="S32" s="182"/>
      <c r="T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</row>
    <row r="33" spans="1:199" ht="20.25" customHeight="1" x14ac:dyDescent="0.25">
      <c r="A33" s="179"/>
      <c r="B33" s="186" t="s">
        <v>121</v>
      </c>
      <c r="C33" s="188" t="s">
        <v>117</v>
      </c>
      <c r="D33" s="188" t="s">
        <v>118</v>
      </c>
      <c r="E33" s="188" t="s">
        <v>119</v>
      </c>
      <c r="F33" s="188" t="s">
        <v>120</v>
      </c>
      <c r="G33" s="186" t="s">
        <v>121</v>
      </c>
      <c r="H33" s="188" t="s">
        <v>117</v>
      </c>
      <c r="I33" s="188" t="s">
        <v>122</v>
      </c>
      <c r="J33" s="188" t="s">
        <v>119</v>
      </c>
      <c r="K33" s="188" t="s">
        <v>120</v>
      </c>
      <c r="L33" s="182"/>
      <c r="M33" s="182"/>
      <c r="N33" s="182"/>
      <c r="O33" s="182"/>
      <c r="P33" s="182"/>
      <c r="Q33" s="182"/>
      <c r="R33" s="182"/>
      <c r="S33" s="182"/>
      <c r="T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82"/>
      <c r="GH33" s="182"/>
      <c r="GI33" s="182"/>
      <c r="GJ33" s="182"/>
      <c r="GK33" s="182"/>
      <c r="GL33" s="182"/>
      <c r="GM33" s="182"/>
      <c r="GN33" s="182"/>
      <c r="GO33" s="182"/>
      <c r="GP33" s="182"/>
      <c r="GQ33" s="182"/>
    </row>
    <row r="34" spans="1:199" ht="13.2" x14ac:dyDescent="0.25">
      <c r="A34" s="190">
        <v>2005</v>
      </c>
      <c r="B34" s="191">
        <v>1423881</v>
      </c>
      <c r="C34" s="191">
        <v>137446</v>
      </c>
      <c r="D34" s="191">
        <v>184669</v>
      </c>
      <c r="E34" s="191">
        <v>512175</v>
      </c>
      <c r="F34" s="191">
        <v>589591</v>
      </c>
      <c r="G34" s="191">
        <v>94.478203171654172</v>
      </c>
      <c r="H34" s="191">
        <v>52.300608828006091</v>
      </c>
      <c r="I34" s="191">
        <v>73.514729299363054</v>
      </c>
      <c r="J34" s="191">
        <v>96.618562535370685</v>
      </c>
      <c r="K34" s="191">
        <v>127.34146868250539</v>
      </c>
      <c r="L34" s="182"/>
      <c r="M34" s="179"/>
      <c r="N34" s="179"/>
      <c r="O34" s="179"/>
      <c r="P34" s="179"/>
      <c r="Q34" s="179"/>
      <c r="R34" s="182"/>
      <c r="S34" s="182"/>
      <c r="T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</row>
    <row r="35" spans="1:199" ht="13.2" x14ac:dyDescent="0.25">
      <c r="A35" s="195">
        <v>2010</v>
      </c>
      <c r="B35" s="191">
        <v>2028520</v>
      </c>
      <c r="C35" s="191">
        <v>159379</v>
      </c>
      <c r="D35" s="191">
        <v>225315</v>
      </c>
      <c r="E35" s="191">
        <v>721552</v>
      </c>
      <c r="F35" s="191">
        <v>922274</v>
      </c>
      <c r="G35" s="191">
        <v>119.6343477235197</v>
      </c>
      <c r="H35" s="191">
        <v>52.496376811594203</v>
      </c>
      <c r="I35" s="191">
        <v>84.041402461768001</v>
      </c>
      <c r="J35" s="191">
        <v>122.75467846206193</v>
      </c>
      <c r="K35" s="191">
        <v>163.66885536823426</v>
      </c>
      <c r="L35" s="179"/>
      <c r="M35" s="182"/>
      <c r="N35" s="182"/>
      <c r="O35" s="182"/>
      <c r="P35" s="182"/>
      <c r="Q35" s="182"/>
      <c r="R35" s="179"/>
      <c r="S35" s="179"/>
      <c r="T35" s="179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  <c r="FW35" s="182"/>
      <c r="FX35" s="182"/>
      <c r="FY35" s="182"/>
      <c r="FZ35" s="182"/>
      <c r="GA35" s="182"/>
      <c r="GB35" s="182"/>
      <c r="GC35" s="182"/>
      <c r="GD35" s="182"/>
      <c r="GE35" s="182"/>
      <c r="GF35" s="182"/>
      <c r="GG35" s="182"/>
      <c r="GH35" s="182"/>
      <c r="GI35" s="182"/>
      <c r="GJ35" s="182"/>
      <c r="GK35" s="182"/>
      <c r="GL35" s="182"/>
      <c r="GM35" s="182"/>
      <c r="GN35" s="182"/>
      <c r="GO35" s="182"/>
      <c r="GP35" s="182"/>
      <c r="GQ35" s="182"/>
    </row>
    <row r="36" spans="1:199" ht="13.2" x14ac:dyDescent="0.25">
      <c r="A36" s="190">
        <v>2013</v>
      </c>
      <c r="B36" s="193">
        <v>2570459</v>
      </c>
      <c r="C36" s="193">
        <v>152769</v>
      </c>
      <c r="D36" s="193">
        <v>305133</v>
      </c>
      <c r="E36" s="193">
        <v>870822</v>
      </c>
      <c r="F36" s="193">
        <v>1241735</v>
      </c>
      <c r="G36" s="206">
        <v>147.14402656133723</v>
      </c>
      <c r="H36" s="206">
        <v>64.705209656925035</v>
      </c>
      <c r="I36" s="206">
        <v>101.74491497165722</v>
      </c>
      <c r="J36" s="206">
        <v>149.24113110539847</v>
      </c>
      <c r="K36" s="206">
        <v>197.9175964297099</v>
      </c>
      <c r="L36" s="182"/>
      <c r="M36" s="182"/>
      <c r="N36" s="182"/>
      <c r="O36" s="182"/>
      <c r="P36" s="182"/>
      <c r="Q36" s="182"/>
      <c r="R36" s="182"/>
      <c r="S36" s="182"/>
      <c r="T36" s="182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79"/>
      <c r="BW36" s="179"/>
      <c r="BX36" s="179"/>
      <c r="BY36" s="179"/>
      <c r="BZ36" s="179"/>
      <c r="CA36" s="179"/>
      <c r="CB36" s="179"/>
      <c r="CC36" s="179"/>
      <c r="CD36" s="179"/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79"/>
      <c r="CV36" s="179"/>
      <c r="CW36" s="179"/>
      <c r="CX36" s="179"/>
      <c r="CY36" s="179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79"/>
      <c r="DU36" s="179"/>
      <c r="DV36" s="179"/>
      <c r="DW36" s="179"/>
      <c r="DX36" s="179"/>
      <c r="DY36" s="179"/>
      <c r="DZ36" s="179"/>
      <c r="EA36" s="179"/>
      <c r="EB36" s="179"/>
      <c r="EC36" s="179"/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79"/>
      <c r="ET36" s="179"/>
      <c r="EU36" s="179"/>
      <c r="EV36" s="179"/>
      <c r="EW36" s="179"/>
      <c r="EX36" s="179"/>
      <c r="EY36" s="179"/>
      <c r="EZ36" s="179"/>
      <c r="FA36" s="179"/>
      <c r="FB36" s="179"/>
      <c r="FC36" s="179"/>
      <c r="FD36" s="179"/>
      <c r="FE36" s="179"/>
      <c r="FF36" s="179"/>
      <c r="FG36" s="179"/>
      <c r="FH36" s="179"/>
      <c r="FI36" s="179"/>
      <c r="FJ36" s="179"/>
      <c r="FK36" s="179"/>
      <c r="FL36" s="179"/>
      <c r="FM36" s="179"/>
      <c r="FN36" s="179"/>
      <c r="FO36" s="179"/>
      <c r="FP36" s="179"/>
      <c r="FQ36" s="179"/>
      <c r="FR36" s="179"/>
      <c r="FS36" s="179"/>
      <c r="FT36" s="179"/>
      <c r="FU36" s="179"/>
      <c r="FV36" s="179"/>
      <c r="FW36" s="179"/>
      <c r="FX36" s="179"/>
      <c r="FY36" s="179"/>
      <c r="FZ36" s="179"/>
      <c r="GA36" s="179"/>
      <c r="GB36" s="179"/>
      <c r="GC36" s="179"/>
      <c r="GD36" s="179"/>
      <c r="GE36" s="179"/>
      <c r="GF36" s="179"/>
      <c r="GG36" s="179"/>
      <c r="GH36" s="179"/>
      <c r="GI36" s="179"/>
      <c r="GJ36" s="179"/>
      <c r="GK36" s="179"/>
      <c r="GL36" s="179"/>
      <c r="GM36" s="179"/>
      <c r="GN36" s="179"/>
      <c r="GO36" s="179"/>
      <c r="GP36" s="179"/>
      <c r="GQ36" s="179"/>
    </row>
    <row r="37" spans="1:199" ht="13.2" x14ac:dyDescent="0.25">
      <c r="A37" s="195">
        <v>2014</v>
      </c>
      <c r="B37" s="193">
        <v>2682298</v>
      </c>
      <c r="C37" s="193">
        <v>162084</v>
      </c>
      <c r="D37" s="193">
        <v>326888</v>
      </c>
      <c r="E37" s="193">
        <v>885881</v>
      </c>
      <c r="F37" s="193">
        <v>1307445</v>
      </c>
      <c r="G37" s="207">
        <v>150.98778497044751</v>
      </c>
      <c r="H37" s="207">
        <v>66.183748468762758</v>
      </c>
      <c r="I37" s="207">
        <v>107.63516628251564</v>
      </c>
      <c r="J37" s="207">
        <v>153.21359391214114</v>
      </c>
      <c r="K37" s="207">
        <v>201.23826381406803</v>
      </c>
      <c r="L37" s="182"/>
      <c r="M37" s="182"/>
      <c r="N37" s="182"/>
      <c r="O37" s="182"/>
      <c r="P37" s="182"/>
      <c r="Q37" s="182"/>
      <c r="R37" s="182"/>
      <c r="S37" s="182"/>
      <c r="T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  <c r="FW37" s="182"/>
      <c r="FX37" s="182"/>
      <c r="FY37" s="182"/>
      <c r="FZ37" s="182"/>
      <c r="GA37" s="182"/>
      <c r="GB37" s="182"/>
      <c r="GC37" s="182"/>
      <c r="GD37" s="182"/>
      <c r="GE37" s="182"/>
      <c r="GF37" s="182"/>
      <c r="GG37" s="182"/>
      <c r="GH37" s="182"/>
      <c r="GI37" s="182"/>
      <c r="GJ37" s="182"/>
      <c r="GK37" s="182"/>
      <c r="GL37" s="182"/>
      <c r="GM37" s="182"/>
      <c r="GN37" s="182"/>
      <c r="GO37" s="182"/>
      <c r="GP37" s="182"/>
      <c r="GQ37" s="182"/>
    </row>
    <row r="38" spans="1:199" ht="13.2" x14ac:dyDescent="0.25">
      <c r="A38" s="195">
        <v>2015</v>
      </c>
      <c r="B38" s="25">
        <v>2809984</v>
      </c>
      <c r="C38" s="25">
        <v>166139</v>
      </c>
      <c r="D38" s="25">
        <v>356248</v>
      </c>
      <c r="E38" s="25">
        <v>900575</v>
      </c>
      <c r="F38" s="25">
        <v>1387022</v>
      </c>
      <c r="G38" s="207">
        <v>156.88593601697281</v>
      </c>
      <c r="H38" s="207">
        <v>70.189691592733425</v>
      </c>
      <c r="I38" s="207">
        <v>111.88693467336684</v>
      </c>
      <c r="J38" s="207">
        <v>156.29555709822978</v>
      </c>
      <c r="K38" s="207">
        <v>210.21855107608366</v>
      </c>
      <c r="L38" s="182"/>
      <c r="M38" s="182"/>
      <c r="N38" s="182"/>
      <c r="O38" s="182"/>
      <c r="P38" s="182"/>
      <c r="Q38" s="182"/>
      <c r="R38" s="182"/>
      <c r="S38" s="182"/>
      <c r="T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</row>
    <row r="39" spans="1:199" ht="13.2" x14ac:dyDescent="0.25">
      <c r="A39" s="195">
        <v>2016</v>
      </c>
      <c r="B39" s="25">
        <v>2874931</v>
      </c>
      <c r="C39" s="25">
        <v>165374</v>
      </c>
      <c r="D39" s="25">
        <v>372588</v>
      </c>
      <c r="E39" s="25">
        <v>903761</v>
      </c>
      <c r="F39" s="25">
        <v>1433208</v>
      </c>
      <c r="G39" s="206">
        <v>154.94104015090272</v>
      </c>
      <c r="H39" s="206">
        <v>68.251754023937266</v>
      </c>
      <c r="I39" s="206">
        <v>115.71055900621118</v>
      </c>
      <c r="J39" s="206">
        <v>148.06045216251638</v>
      </c>
      <c r="K39" s="206">
        <v>210.51821386603996</v>
      </c>
      <c r="L39" s="182"/>
      <c r="M39" s="182"/>
      <c r="N39" s="182"/>
      <c r="O39" s="182"/>
      <c r="P39" s="182"/>
      <c r="Q39" s="182"/>
      <c r="R39" s="182"/>
      <c r="S39" s="182"/>
      <c r="T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  <c r="FW39" s="182"/>
      <c r="FX39" s="182"/>
      <c r="FY39" s="182"/>
      <c r="FZ39" s="182"/>
      <c r="GA39" s="182"/>
      <c r="GB39" s="182"/>
      <c r="GC39" s="182"/>
      <c r="GD39" s="182"/>
      <c r="GE39" s="182"/>
      <c r="GF39" s="182"/>
      <c r="GG39" s="182"/>
      <c r="GH39" s="182"/>
      <c r="GI39" s="182"/>
      <c r="GJ39" s="182"/>
      <c r="GK39" s="182"/>
      <c r="GL39" s="182"/>
      <c r="GM39" s="182"/>
      <c r="GN39" s="182"/>
      <c r="GO39" s="182"/>
      <c r="GP39" s="182"/>
      <c r="GQ39" s="182"/>
    </row>
    <row r="40" spans="1:199" ht="13.2" x14ac:dyDescent="0.25">
      <c r="A40" s="195">
        <v>2017</v>
      </c>
      <c r="B40" s="25">
        <v>2978952</v>
      </c>
      <c r="C40" s="25">
        <v>159660</v>
      </c>
      <c r="D40" s="25">
        <v>409517</v>
      </c>
      <c r="E40" s="25">
        <v>909642</v>
      </c>
      <c r="F40" s="25">
        <v>1500133</v>
      </c>
      <c r="G40" s="206">
        <f t="shared" ref="G40:K41" si="0">B40/B15</f>
        <v>150.4521212121212</v>
      </c>
      <c r="H40" s="206">
        <f t="shared" si="0"/>
        <v>57.390366642703093</v>
      </c>
      <c r="I40" s="206">
        <f t="shared" si="0"/>
        <v>113.69156024430872</v>
      </c>
      <c r="J40" s="206">
        <f t="shared" si="0"/>
        <v>145.40313299232736</v>
      </c>
      <c r="K40" s="206">
        <f t="shared" si="0"/>
        <v>209.51578212290502</v>
      </c>
      <c r="L40" s="182"/>
      <c r="M40" s="202"/>
      <c r="N40" s="202"/>
      <c r="O40" s="202"/>
      <c r="P40" s="202"/>
      <c r="Q40" s="202"/>
      <c r="R40" s="182"/>
      <c r="S40" s="182"/>
      <c r="T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2"/>
      <c r="GH40" s="182"/>
      <c r="GI40" s="182"/>
      <c r="GJ40" s="182"/>
      <c r="GK40" s="182"/>
      <c r="GL40" s="182"/>
      <c r="GM40" s="182"/>
      <c r="GN40" s="182"/>
      <c r="GO40" s="182"/>
      <c r="GP40" s="182"/>
      <c r="GQ40" s="182"/>
    </row>
    <row r="41" spans="1:199" ht="13.2" x14ac:dyDescent="0.25">
      <c r="A41" s="195">
        <v>2018</v>
      </c>
      <c r="B41" s="25">
        <v>2921673</v>
      </c>
      <c r="C41" s="25">
        <v>144790</v>
      </c>
      <c r="D41" s="25">
        <v>400533</v>
      </c>
      <c r="E41" s="25">
        <v>893693</v>
      </c>
      <c r="F41" s="25">
        <v>1482657</v>
      </c>
      <c r="G41" s="206">
        <f t="shared" si="0"/>
        <v>187.99774789267099</v>
      </c>
      <c r="H41" s="206">
        <f t="shared" si="0"/>
        <v>100.54861111111111</v>
      </c>
      <c r="I41" s="206">
        <f t="shared" si="0"/>
        <v>156.09236165237724</v>
      </c>
      <c r="J41" s="206">
        <f t="shared" si="0"/>
        <v>174.75420414548299</v>
      </c>
      <c r="K41" s="206">
        <f t="shared" si="0"/>
        <v>230.90749104500856</v>
      </c>
      <c r="L41" s="202"/>
      <c r="M41" s="182"/>
      <c r="N41" s="182"/>
      <c r="O41" s="182"/>
      <c r="P41" s="182"/>
      <c r="Q41" s="182"/>
      <c r="R41" s="202"/>
      <c r="S41" s="202"/>
      <c r="T41" s="20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  <c r="FW41" s="182"/>
      <c r="FX41" s="182"/>
      <c r="FY41" s="182"/>
      <c r="FZ41" s="182"/>
      <c r="GA41" s="182"/>
      <c r="GB41" s="182"/>
      <c r="GC41" s="182"/>
      <c r="GD41" s="182"/>
      <c r="GE41" s="182"/>
      <c r="GF41" s="182"/>
      <c r="GG41" s="182"/>
      <c r="GH41" s="182"/>
      <c r="GI41" s="182"/>
      <c r="GJ41" s="182"/>
      <c r="GK41" s="182"/>
      <c r="GL41" s="182"/>
      <c r="GM41" s="182"/>
      <c r="GN41" s="182"/>
      <c r="GO41" s="182"/>
      <c r="GP41" s="182"/>
      <c r="GQ41" s="182"/>
    </row>
    <row r="42" spans="1:199" ht="13.2" x14ac:dyDescent="0.25">
      <c r="A42" s="195">
        <v>2020</v>
      </c>
      <c r="B42" s="25">
        <v>2827424</v>
      </c>
      <c r="C42" s="25">
        <v>151306</v>
      </c>
      <c r="D42" s="25">
        <v>385819</v>
      </c>
      <c r="E42" s="25">
        <v>893741</v>
      </c>
      <c r="F42" s="25">
        <v>1396558</v>
      </c>
      <c r="G42" s="206">
        <v>183.73019689388525</v>
      </c>
      <c r="H42" s="206">
        <v>110.28134110787173</v>
      </c>
      <c r="I42" s="206">
        <v>148.44901885340516</v>
      </c>
      <c r="J42" s="206">
        <v>175.93326771653543</v>
      </c>
      <c r="K42" s="206">
        <v>220.34679709687597</v>
      </c>
      <c r="R42" s="182"/>
      <c r="S42" s="182"/>
      <c r="T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  <c r="FW42" s="182"/>
      <c r="FX42" s="182"/>
      <c r="FY42" s="182"/>
      <c r="FZ42" s="182"/>
      <c r="GA42" s="182"/>
      <c r="GB42" s="182"/>
      <c r="GC42" s="182"/>
      <c r="GD42" s="182"/>
      <c r="GE42" s="182"/>
      <c r="GF42" s="182"/>
      <c r="GG42" s="182"/>
      <c r="GH42" s="182"/>
      <c r="GI42" s="182"/>
      <c r="GJ42" s="182"/>
      <c r="GK42" s="182"/>
      <c r="GL42" s="182"/>
      <c r="GM42" s="182"/>
      <c r="GN42" s="182"/>
      <c r="GO42" s="182"/>
      <c r="GP42" s="182"/>
      <c r="GQ42" s="182"/>
    </row>
    <row r="43" spans="1:199" ht="14.4" x14ac:dyDescent="0.3">
      <c r="A43" s="195"/>
      <c r="B43" s="25"/>
      <c r="C43" s="25"/>
      <c r="D43" s="25"/>
      <c r="E43" s="25"/>
      <c r="F43" s="25"/>
      <c r="G43" s="206"/>
      <c r="H43" s="206"/>
      <c r="I43" s="206"/>
      <c r="J43" s="206"/>
      <c r="K43" s="206"/>
      <c r="L43" s="72"/>
      <c r="M43" s="72"/>
      <c r="N43" s="72"/>
      <c r="O43" s="72"/>
      <c r="P43" s="72"/>
      <c r="Q43" s="72"/>
      <c r="R43" s="182"/>
      <c r="S43" s="182"/>
      <c r="T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</row>
    <row r="44" spans="1:199" ht="14.4" x14ac:dyDescent="0.3">
      <c r="A44" s="208">
        <v>2020</v>
      </c>
      <c r="B44" s="26">
        <v>2972186</v>
      </c>
      <c r="C44" s="26">
        <v>151429</v>
      </c>
      <c r="D44" s="26">
        <v>410002</v>
      </c>
      <c r="E44" s="26">
        <v>969490</v>
      </c>
      <c r="F44" s="26">
        <v>1441265</v>
      </c>
      <c r="G44" s="209">
        <f>B44/B19</f>
        <v>190.39049388251874</v>
      </c>
      <c r="H44" s="209">
        <f>C44/C19</f>
        <v>111.42678440029434</v>
      </c>
      <c r="I44" s="209">
        <f>D44/D19</f>
        <v>157.87524066230264</v>
      </c>
      <c r="J44" s="209">
        <f>E44/E19</f>
        <v>185.22927015666795</v>
      </c>
      <c r="K44" s="209">
        <f>F44/F19</f>
        <v>224.46114312412396</v>
      </c>
      <c r="L44" s="72"/>
      <c r="M44" s="72"/>
      <c r="N44" s="72"/>
      <c r="O44" s="72"/>
      <c r="P44" s="72"/>
      <c r="Q44" s="72"/>
      <c r="R44" s="182"/>
      <c r="S44" s="182"/>
      <c r="T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  <c r="FW44" s="182"/>
      <c r="FX44" s="182"/>
      <c r="FY44" s="182"/>
      <c r="FZ44" s="182"/>
      <c r="GA44" s="182"/>
      <c r="GB44" s="182"/>
      <c r="GC44" s="182"/>
      <c r="GD44" s="182"/>
      <c r="GE44" s="182"/>
      <c r="GF44" s="182"/>
      <c r="GG44" s="182"/>
      <c r="GH44" s="182"/>
      <c r="GI44" s="182"/>
      <c r="GJ44" s="182"/>
      <c r="GK44" s="182"/>
      <c r="GL44" s="182"/>
      <c r="GM44" s="182"/>
      <c r="GN44" s="182"/>
      <c r="GO44" s="182"/>
      <c r="GP44" s="182"/>
      <c r="GQ44" s="182"/>
    </row>
    <row r="45" spans="1:199" ht="14.4" x14ac:dyDescent="0.3">
      <c r="A45" s="181" t="s">
        <v>123</v>
      </c>
      <c r="B45" s="25">
        <v>393444</v>
      </c>
      <c r="C45" s="25">
        <v>15747</v>
      </c>
      <c r="D45" s="25">
        <v>45428</v>
      </c>
      <c r="E45" s="25">
        <v>123596</v>
      </c>
      <c r="F45" s="25">
        <v>208673</v>
      </c>
      <c r="G45" s="206">
        <f t="shared" ref="G45:K54" si="1">B45/B20</f>
        <v>179.57279780921954</v>
      </c>
      <c r="H45" s="206">
        <f t="shared" si="1"/>
        <v>101.59354838709677</v>
      </c>
      <c r="I45" s="206">
        <f t="shared" si="1"/>
        <v>134.00589970501474</v>
      </c>
      <c r="J45" s="206">
        <f t="shared" si="1"/>
        <v>168.38692098092642</v>
      </c>
      <c r="K45" s="206">
        <f t="shared" si="1"/>
        <v>216.69055036344756</v>
      </c>
      <c r="L45" s="72"/>
      <c r="M45" s="72"/>
      <c r="N45" s="72"/>
      <c r="O45" s="72"/>
      <c r="P45" s="72"/>
      <c r="Q45" s="7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  <c r="FW45" s="182"/>
      <c r="FX45" s="182"/>
      <c r="FY45" s="182"/>
      <c r="FZ45" s="182"/>
      <c r="GA45" s="182"/>
      <c r="GB45" s="182"/>
      <c r="GC45" s="182"/>
      <c r="GD45" s="182"/>
      <c r="GE45" s="182"/>
      <c r="GF45" s="182"/>
      <c r="GG45" s="182"/>
      <c r="GH45" s="182"/>
      <c r="GI45" s="182"/>
      <c r="GJ45" s="182"/>
      <c r="GK45" s="182"/>
      <c r="GL45" s="182"/>
      <c r="GM45" s="182"/>
      <c r="GN45" s="182"/>
      <c r="GO45" s="182"/>
      <c r="GP45" s="182"/>
      <c r="GQ45" s="182"/>
    </row>
    <row r="46" spans="1:199" ht="14.4" x14ac:dyDescent="0.3">
      <c r="A46" s="181" t="s">
        <v>124</v>
      </c>
      <c r="B46" s="25">
        <v>633401</v>
      </c>
      <c r="C46" s="25">
        <v>27172</v>
      </c>
      <c r="D46" s="25">
        <v>86342</v>
      </c>
      <c r="E46" s="25">
        <v>202002</v>
      </c>
      <c r="F46" s="25">
        <v>317885</v>
      </c>
      <c r="G46" s="206">
        <f t="shared" si="1"/>
        <v>204.12536255236867</v>
      </c>
      <c r="H46" s="206">
        <f t="shared" si="1"/>
        <v>124.64220183486239</v>
      </c>
      <c r="I46" s="206">
        <f t="shared" si="1"/>
        <v>169.63064833005893</v>
      </c>
      <c r="J46" s="206">
        <f t="shared" si="1"/>
        <v>200.59781529294935</v>
      </c>
      <c r="K46" s="206">
        <f t="shared" si="1"/>
        <v>232.20233747260775</v>
      </c>
      <c r="L46" s="72"/>
      <c r="M46" s="72"/>
      <c r="N46" s="72"/>
      <c r="O46" s="72"/>
      <c r="P46" s="72"/>
      <c r="Q46" s="7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  <c r="FW46" s="182"/>
      <c r="FX46" s="182"/>
      <c r="FY46" s="182"/>
      <c r="FZ46" s="182"/>
      <c r="GA46" s="182"/>
      <c r="GB46" s="182"/>
      <c r="GC46" s="182"/>
      <c r="GD46" s="182"/>
      <c r="GE46" s="182"/>
      <c r="GF46" s="182"/>
      <c r="GG46" s="182"/>
      <c r="GH46" s="182"/>
      <c r="GI46" s="182"/>
      <c r="GJ46" s="182"/>
      <c r="GK46" s="182"/>
      <c r="GL46" s="182"/>
      <c r="GM46" s="182"/>
      <c r="GN46" s="182"/>
      <c r="GO46" s="182"/>
      <c r="GP46" s="182"/>
      <c r="GQ46" s="182"/>
    </row>
    <row r="47" spans="1:199" ht="14.4" x14ac:dyDescent="0.3">
      <c r="A47" s="181" t="s">
        <v>125</v>
      </c>
      <c r="B47" s="25">
        <v>420630</v>
      </c>
      <c r="C47" s="25">
        <v>24101</v>
      </c>
      <c r="D47" s="25">
        <v>75734</v>
      </c>
      <c r="E47" s="25">
        <v>127157</v>
      </c>
      <c r="F47" s="25">
        <v>193638</v>
      </c>
      <c r="G47" s="206">
        <f t="shared" si="1"/>
        <v>206.29230014713096</v>
      </c>
      <c r="H47" s="206">
        <f t="shared" si="1"/>
        <v>114.76666666666667</v>
      </c>
      <c r="I47" s="206">
        <f t="shared" si="1"/>
        <v>183.82038834951456</v>
      </c>
      <c r="J47" s="206">
        <f t="shared" si="1"/>
        <v>190.07025411061286</v>
      </c>
      <c r="K47" s="206">
        <f t="shared" si="1"/>
        <v>258.87433155080214</v>
      </c>
      <c r="L47" s="72"/>
      <c r="M47" s="72"/>
      <c r="N47" s="72"/>
      <c r="O47" s="72"/>
      <c r="P47" s="72"/>
      <c r="Q47" s="7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  <c r="FW47" s="182"/>
      <c r="FX47" s="182"/>
      <c r="FY47" s="182"/>
      <c r="FZ47" s="182"/>
      <c r="GA47" s="182"/>
      <c r="GB47" s="182"/>
      <c r="GC47" s="182"/>
      <c r="GD47" s="182"/>
      <c r="GE47" s="182"/>
      <c r="GF47" s="182"/>
      <c r="GG47" s="182"/>
      <c r="GH47" s="182"/>
      <c r="GI47" s="182"/>
      <c r="GJ47" s="182"/>
      <c r="GK47" s="182"/>
      <c r="GL47" s="182"/>
      <c r="GM47" s="182"/>
      <c r="GN47" s="182"/>
      <c r="GO47" s="182"/>
      <c r="GP47" s="182"/>
      <c r="GQ47" s="182"/>
    </row>
    <row r="48" spans="1:199" ht="14.4" x14ac:dyDescent="0.3">
      <c r="A48" s="181" t="s">
        <v>126</v>
      </c>
      <c r="B48" s="25">
        <v>249676</v>
      </c>
      <c r="C48" s="25">
        <v>9535</v>
      </c>
      <c r="D48" s="25">
        <v>32189</v>
      </c>
      <c r="E48" s="25">
        <v>79335</v>
      </c>
      <c r="F48" s="25">
        <v>128617</v>
      </c>
      <c r="G48" s="206">
        <f t="shared" si="1"/>
        <v>202.33063209076175</v>
      </c>
      <c r="H48" s="206">
        <f t="shared" si="1"/>
        <v>127.13333333333334</v>
      </c>
      <c r="I48" s="206">
        <f t="shared" si="1"/>
        <v>164.2295918367347</v>
      </c>
      <c r="J48" s="206">
        <f t="shared" si="1"/>
        <v>200.84810126582278</v>
      </c>
      <c r="K48" s="206">
        <f t="shared" si="1"/>
        <v>226.43838028169014</v>
      </c>
      <c r="L48" s="72"/>
      <c r="M48" s="72"/>
      <c r="N48" s="72"/>
      <c r="O48" s="72"/>
      <c r="P48" s="72"/>
      <c r="Q48" s="72"/>
    </row>
    <row r="49" spans="1:17" ht="14.4" x14ac:dyDescent="0.3">
      <c r="A49" s="181" t="s">
        <v>127</v>
      </c>
      <c r="B49" s="25">
        <v>445265</v>
      </c>
      <c r="C49" s="25">
        <v>28598</v>
      </c>
      <c r="D49" s="25">
        <v>64456</v>
      </c>
      <c r="E49" s="25">
        <v>163021</v>
      </c>
      <c r="F49" s="25">
        <v>189190</v>
      </c>
      <c r="G49" s="206">
        <f t="shared" si="1"/>
        <v>178.60609707180103</v>
      </c>
      <c r="H49" s="206">
        <f t="shared" si="1"/>
        <v>115.31451612903226</v>
      </c>
      <c r="I49" s="206">
        <f t="shared" si="1"/>
        <v>139.21382289416846</v>
      </c>
      <c r="J49" s="206">
        <f t="shared" si="1"/>
        <v>195.0011961722488</v>
      </c>
      <c r="K49" s="206">
        <f t="shared" si="1"/>
        <v>199.98942917547569</v>
      </c>
      <c r="L49" s="72"/>
      <c r="M49" s="72"/>
      <c r="N49" s="72"/>
      <c r="O49" s="72"/>
      <c r="P49" s="72"/>
      <c r="Q49" s="72"/>
    </row>
    <row r="50" spans="1:17" ht="14.4" x14ac:dyDescent="0.3">
      <c r="A50" s="181" t="s">
        <v>128</v>
      </c>
      <c r="B50" s="25">
        <v>229652</v>
      </c>
      <c r="C50" s="25">
        <v>11645</v>
      </c>
      <c r="D50" s="25">
        <v>26335</v>
      </c>
      <c r="E50" s="25">
        <v>79953</v>
      </c>
      <c r="F50" s="25">
        <v>111719</v>
      </c>
      <c r="G50" s="206">
        <f t="shared" si="1"/>
        <v>161.27247191011236</v>
      </c>
      <c r="H50" s="206">
        <f t="shared" si="1"/>
        <v>93.16</v>
      </c>
      <c r="I50" s="206">
        <f t="shared" si="1"/>
        <v>129.09313725490196</v>
      </c>
      <c r="J50" s="206">
        <f t="shared" si="1"/>
        <v>163.50306748466258</v>
      </c>
      <c r="K50" s="206">
        <f t="shared" si="1"/>
        <v>184.35478547854785</v>
      </c>
      <c r="L50" s="72"/>
      <c r="M50" s="72"/>
      <c r="N50" s="72"/>
      <c r="O50" s="72"/>
      <c r="P50" s="72"/>
      <c r="Q50" s="72"/>
    </row>
    <row r="51" spans="1:17" ht="14.4" x14ac:dyDescent="0.3">
      <c r="A51" s="181" t="s">
        <v>129</v>
      </c>
      <c r="B51" s="25">
        <v>591483</v>
      </c>
      <c r="C51" s="25">
        <v>33749</v>
      </c>
      <c r="D51" s="25">
        <v>78405</v>
      </c>
      <c r="E51" s="25">
        <v>191699</v>
      </c>
      <c r="F51" s="25">
        <v>287630</v>
      </c>
      <c r="G51" s="206">
        <f t="shared" si="1"/>
        <v>181.60362296591956</v>
      </c>
      <c r="H51" s="206">
        <f t="shared" si="1"/>
        <v>106.12893081761007</v>
      </c>
      <c r="I51" s="206">
        <f t="shared" si="1"/>
        <v>163.34375</v>
      </c>
      <c r="J51" s="206">
        <f t="shared" si="1"/>
        <v>165.40034512510786</v>
      </c>
      <c r="K51" s="206">
        <f t="shared" si="1"/>
        <v>221.25384615384615</v>
      </c>
      <c r="L51" s="72"/>
      <c r="M51" s="72"/>
      <c r="N51" s="72"/>
      <c r="O51" s="72"/>
      <c r="P51" s="72"/>
      <c r="Q51" s="72"/>
    </row>
    <row r="52" spans="1:17" ht="14.4" x14ac:dyDescent="0.3">
      <c r="A52" s="181" t="s">
        <v>106</v>
      </c>
      <c r="B52" s="25">
        <v>709</v>
      </c>
      <c r="C52" s="102" t="s">
        <v>463</v>
      </c>
      <c r="D52" s="25">
        <v>107</v>
      </c>
      <c r="E52" s="25">
        <v>594</v>
      </c>
      <c r="F52" s="102" t="s">
        <v>463</v>
      </c>
      <c r="G52" s="206">
        <f t="shared" si="1"/>
        <v>41.705882352941174</v>
      </c>
      <c r="H52" s="102" t="s">
        <v>463</v>
      </c>
      <c r="I52" s="102" t="s">
        <v>463</v>
      </c>
      <c r="J52" s="102" t="s">
        <v>463</v>
      </c>
      <c r="K52" s="102" t="s">
        <v>463</v>
      </c>
      <c r="L52" s="72"/>
      <c r="M52" s="72"/>
      <c r="N52" s="72"/>
      <c r="O52" s="72"/>
      <c r="P52" s="72"/>
      <c r="Q52" s="72"/>
    </row>
    <row r="53" spans="1:17" ht="14.4" x14ac:dyDescent="0.3">
      <c r="A53" s="181" t="s">
        <v>412</v>
      </c>
      <c r="B53" s="181"/>
      <c r="C53" s="181"/>
      <c r="D53" s="181"/>
      <c r="E53" s="181"/>
      <c r="F53" s="181"/>
      <c r="G53" s="206"/>
      <c r="H53" s="206"/>
      <c r="I53" s="206"/>
      <c r="J53" s="206"/>
      <c r="K53" s="206"/>
      <c r="L53" s="72"/>
      <c r="M53" s="72"/>
      <c r="N53" s="72"/>
      <c r="O53" s="72"/>
      <c r="P53" s="72"/>
      <c r="Q53" s="72"/>
    </row>
    <row r="54" spans="1:17" ht="14.4" x14ac:dyDescent="0.3">
      <c r="A54" s="181" t="s">
        <v>130</v>
      </c>
      <c r="B54" s="25">
        <v>7926</v>
      </c>
      <c r="C54" s="25">
        <v>879</v>
      </c>
      <c r="D54" s="25">
        <v>1006</v>
      </c>
      <c r="E54" s="25">
        <v>2133</v>
      </c>
      <c r="F54" s="25">
        <v>3908</v>
      </c>
      <c r="G54" s="206">
        <f t="shared" si="1"/>
        <v>48.036363636363639</v>
      </c>
      <c r="H54" s="206">
        <f t="shared" si="1"/>
        <v>19.977272727272727</v>
      </c>
      <c r="I54" s="206">
        <f t="shared" si="1"/>
        <v>27.189189189189189</v>
      </c>
      <c r="J54" s="206">
        <f t="shared" si="1"/>
        <v>52.024390243902438</v>
      </c>
      <c r="K54" s="206">
        <f t="shared" si="1"/>
        <v>90.883720930232556</v>
      </c>
      <c r="L54" s="72"/>
      <c r="M54" s="72"/>
      <c r="N54" s="72"/>
      <c r="O54" s="72"/>
      <c r="P54" s="72"/>
      <c r="Q54" s="72"/>
    </row>
    <row r="55" spans="1:17" ht="13.2" x14ac:dyDescent="0.25">
      <c r="B55" s="210"/>
      <c r="C55" s="181"/>
      <c r="D55" s="211"/>
      <c r="E55" s="211"/>
      <c r="F55" s="211"/>
      <c r="G55" s="211"/>
      <c r="H55" s="211"/>
      <c r="I55" s="211"/>
      <c r="J55" s="211"/>
      <c r="K55" s="211"/>
    </row>
    <row r="56" spans="1:17" ht="13.2" x14ac:dyDescent="0.25">
      <c r="A56" s="18" t="s">
        <v>427</v>
      </c>
      <c r="B56" s="212"/>
      <c r="C56" s="213"/>
      <c r="D56" s="213"/>
      <c r="E56" s="213"/>
      <c r="F56" s="213"/>
      <c r="G56" s="213"/>
      <c r="H56" s="213"/>
      <c r="I56" s="213"/>
      <c r="J56" s="213"/>
      <c r="K56" s="213"/>
    </row>
    <row r="57" spans="1:17" ht="13.2" x14ac:dyDescent="0.25">
      <c r="A57" s="18" t="s">
        <v>428</v>
      </c>
      <c r="B57" s="181"/>
      <c r="C57" s="210"/>
      <c r="D57" s="210"/>
      <c r="E57" s="210"/>
      <c r="F57" s="210"/>
      <c r="G57" s="210"/>
      <c r="H57" s="210"/>
      <c r="I57" s="210"/>
      <c r="J57" s="210"/>
      <c r="K57" s="210"/>
    </row>
    <row r="58" spans="1:17" ht="15.6" x14ac:dyDescent="0.25">
      <c r="A58" s="210"/>
      <c r="B58" s="214"/>
      <c r="C58" s="210"/>
      <c r="D58" s="210"/>
      <c r="E58" s="210"/>
      <c r="F58" s="210"/>
      <c r="G58" s="210"/>
      <c r="H58" s="210"/>
      <c r="I58" s="210"/>
      <c r="J58" s="210"/>
      <c r="K58" s="210"/>
    </row>
    <row r="59" spans="1:17" ht="13.2" x14ac:dyDescent="0.25">
      <c r="A59" s="212"/>
      <c r="B59" s="181"/>
      <c r="C59" s="212"/>
      <c r="D59" s="212"/>
      <c r="E59" s="212"/>
      <c r="F59" s="212"/>
      <c r="G59" s="212"/>
      <c r="H59" s="212"/>
      <c r="I59" s="212"/>
      <c r="J59" s="212"/>
      <c r="K59" s="212"/>
    </row>
    <row r="60" spans="1:17" ht="13.2" x14ac:dyDescent="0.25">
      <c r="A60" s="212"/>
      <c r="B60" s="181"/>
      <c r="C60" s="212"/>
      <c r="D60" s="212"/>
      <c r="E60" s="212"/>
      <c r="F60" s="212"/>
      <c r="G60" s="212"/>
      <c r="H60" s="212"/>
      <c r="I60" s="212"/>
      <c r="J60" s="212"/>
      <c r="K60" s="212"/>
    </row>
    <row r="61" spans="1:17" ht="13.2" x14ac:dyDescent="0.25">
      <c r="B61" s="181"/>
      <c r="C61" s="181"/>
      <c r="D61" s="181"/>
      <c r="E61" s="181"/>
      <c r="F61" s="181"/>
      <c r="G61" s="181"/>
      <c r="H61" s="181"/>
      <c r="I61" s="181"/>
      <c r="J61" s="181"/>
      <c r="K61" s="181"/>
    </row>
    <row r="62" spans="1:17" ht="15.6" x14ac:dyDescent="0.25">
      <c r="A62" s="214"/>
      <c r="B62" s="215"/>
      <c r="C62" s="214"/>
      <c r="D62" s="214"/>
      <c r="E62" s="214"/>
      <c r="F62" s="214"/>
      <c r="G62" s="214"/>
      <c r="H62" s="214"/>
      <c r="I62" s="214"/>
      <c r="J62" s="214"/>
      <c r="K62" s="214"/>
    </row>
    <row r="63" spans="1:17" ht="13.2" x14ac:dyDescent="0.25">
      <c r="B63" s="215"/>
      <c r="C63" s="181"/>
      <c r="D63" s="181"/>
      <c r="E63" s="181"/>
      <c r="F63" s="181"/>
      <c r="G63" s="181"/>
      <c r="H63" s="181"/>
      <c r="I63" s="181"/>
      <c r="J63" s="181"/>
      <c r="K63" s="181"/>
    </row>
    <row r="64" spans="1:17" ht="13.2" x14ac:dyDescent="0.25">
      <c r="C64" s="181"/>
      <c r="D64" s="181"/>
      <c r="E64" s="181"/>
      <c r="F64" s="181"/>
      <c r="G64" s="181"/>
      <c r="H64" s="181"/>
      <c r="I64" s="181"/>
      <c r="J64" s="181"/>
      <c r="K64" s="181"/>
    </row>
    <row r="65" spans="1:11" ht="13.2" x14ac:dyDescent="0.25"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ht="13.2" x14ac:dyDescent="0.25">
      <c r="A66" s="215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1:11" ht="13.2" x14ac:dyDescent="0.25">
      <c r="A67" s="215"/>
      <c r="C67" s="215"/>
      <c r="D67" s="215"/>
      <c r="E67" s="215"/>
      <c r="F67" s="215"/>
      <c r="G67" s="215"/>
      <c r="H67" s="215"/>
      <c r="I67" s="215"/>
      <c r="J67" s="215"/>
      <c r="K67" s="215"/>
    </row>
    <row r="68" spans="1:11" ht="13.2" x14ac:dyDescent="0.25">
      <c r="A68" s="215"/>
    </row>
    <row r="69" spans="1:11" ht="13.2" x14ac:dyDescent="0.25">
      <c r="A69" s="215"/>
    </row>
    <row r="70" spans="1:11" ht="13.2" x14ac:dyDescent="0.25">
      <c r="A70" s="215"/>
    </row>
    <row r="71" spans="1:11" ht="13.2" x14ac:dyDescent="0.25">
      <c r="A71" s="2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workbookViewId="0">
      <selection activeCell="F1" sqref="F1"/>
    </sheetView>
  </sheetViews>
  <sheetFormatPr defaultColWidth="9.21875" defaultRowHeight="13.2" x14ac:dyDescent="0.25"/>
  <cols>
    <col min="1" max="1" width="19.77734375" style="20" customWidth="1"/>
    <col min="2" max="2" width="9.21875" style="20"/>
    <col min="3" max="3" width="20.77734375" style="20" customWidth="1"/>
    <col min="4" max="4" width="15.21875" style="20" customWidth="1"/>
    <col min="5" max="6" width="18.77734375" style="20" customWidth="1"/>
    <col min="7" max="7" width="10.77734375" style="20" customWidth="1"/>
    <col min="8" max="8" width="19.21875" style="20" customWidth="1"/>
    <col min="9" max="16384" width="9.21875" style="20"/>
  </cols>
  <sheetData>
    <row r="1" spans="1:13" x14ac:dyDescent="0.25">
      <c r="A1" s="29" t="s">
        <v>471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x14ac:dyDescent="0.25">
      <c r="A3" s="216" t="s">
        <v>8</v>
      </c>
      <c r="B3" s="29"/>
      <c r="C3" s="29"/>
      <c r="D3" s="29"/>
      <c r="E3" s="29"/>
      <c r="F3" s="29"/>
      <c r="G3" s="216"/>
      <c r="H3" s="29"/>
      <c r="I3" s="29"/>
      <c r="J3" s="29"/>
      <c r="K3" s="29"/>
    </row>
    <row r="4" spans="1:13" ht="14.4" x14ac:dyDescent="0.3">
      <c r="A4" s="20" t="s">
        <v>41</v>
      </c>
      <c r="K4" s="218"/>
      <c r="L4" s="103"/>
      <c r="M4" s="103"/>
    </row>
    <row r="6" spans="1:13" x14ac:dyDescent="0.25">
      <c r="B6" s="20" t="s">
        <v>133</v>
      </c>
      <c r="D6" s="20" t="s">
        <v>134</v>
      </c>
    </row>
    <row r="7" spans="1:13" ht="14.4" x14ac:dyDescent="0.3">
      <c r="B7" s="20" t="s">
        <v>135</v>
      </c>
      <c r="D7" s="20" t="s">
        <v>136</v>
      </c>
      <c r="K7" s="103"/>
      <c r="L7" s="103"/>
      <c r="M7" s="218"/>
    </row>
    <row r="8" spans="1:13" ht="14.4" x14ac:dyDescent="0.3">
      <c r="B8" s="2" t="s">
        <v>137</v>
      </c>
      <c r="C8" s="2" t="s">
        <v>138</v>
      </c>
      <c r="D8" s="2" t="s">
        <v>137</v>
      </c>
      <c r="E8" s="2" t="s">
        <v>138</v>
      </c>
      <c r="F8" s="2"/>
      <c r="G8" s="2"/>
      <c r="H8" s="2"/>
      <c r="I8" s="2"/>
      <c r="J8" s="2"/>
      <c r="K8" s="103"/>
      <c r="L8" s="103"/>
      <c r="M8" s="218"/>
    </row>
    <row r="9" spans="1:13" ht="14.4" x14ac:dyDescent="0.3">
      <c r="A9" s="20" t="s">
        <v>139</v>
      </c>
      <c r="B9" s="2" t="s">
        <v>114</v>
      </c>
      <c r="C9" s="2" t="s">
        <v>140</v>
      </c>
      <c r="D9" s="2" t="s">
        <v>114</v>
      </c>
      <c r="E9" s="2" t="s">
        <v>140</v>
      </c>
      <c r="F9" s="2"/>
      <c r="G9" s="2"/>
      <c r="H9" s="2"/>
      <c r="I9" s="2"/>
      <c r="J9" s="2"/>
      <c r="K9" s="218"/>
      <c r="L9" s="218"/>
      <c r="M9" s="219"/>
    </row>
    <row r="10" spans="1:13" ht="14.4" x14ac:dyDescent="0.3">
      <c r="F10" s="217"/>
      <c r="K10" s="103"/>
      <c r="L10" s="218"/>
      <c r="M10" s="219"/>
    </row>
    <row r="11" spans="1:13" ht="14.4" x14ac:dyDescent="0.3">
      <c r="A11" s="20" t="s">
        <v>141</v>
      </c>
      <c r="B11" s="119">
        <v>24811</v>
      </c>
      <c r="C11" s="217">
        <v>26.4</v>
      </c>
      <c r="D11" s="25">
        <v>1467</v>
      </c>
      <c r="E11" s="217">
        <v>1.5587147775086063</v>
      </c>
      <c r="F11" s="217"/>
      <c r="G11" s="69"/>
      <c r="H11" s="217"/>
      <c r="I11" s="217"/>
      <c r="J11" s="25"/>
      <c r="K11" s="103"/>
      <c r="L11" s="218"/>
      <c r="M11" s="219"/>
    </row>
    <row r="12" spans="1:13" ht="14.4" x14ac:dyDescent="0.3">
      <c r="A12" s="20" t="s">
        <v>142</v>
      </c>
      <c r="B12" s="25">
        <v>17699</v>
      </c>
      <c r="C12" s="217">
        <v>25.223029784808322</v>
      </c>
      <c r="D12" s="25">
        <v>3914</v>
      </c>
      <c r="E12" s="217">
        <v>5.5778822858771555</v>
      </c>
      <c r="F12" s="217"/>
      <c r="G12" s="69"/>
      <c r="H12" s="217"/>
      <c r="I12" s="217"/>
      <c r="J12" s="25"/>
      <c r="K12" s="103"/>
      <c r="L12" s="218"/>
      <c r="M12" s="219"/>
    </row>
    <row r="13" spans="1:13" ht="14.4" x14ac:dyDescent="0.3">
      <c r="A13" s="20" t="s">
        <v>143</v>
      </c>
      <c r="B13" s="25">
        <v>53156</v>
      </c>
      <c r="C13" s="217">
        <v>23.557775404292659</v>
      </c>
      <c r="D13" s="25">
        <v>29565</v>
      </c>
      <c r="E13" s="217">
        <v>13.102671943485447</v>
      </c>
      <c r="F13" s="217"/>
      <c r="G13" s="69"/>
      <c r="H13" s="217"/>
      <c r="I13" s="217"/>
      <c r="J13" s="25"/>
      <c r="K13" s="103"/>
      <c r="L13" s="218"/>
      <c r="M13" s="219"/>
    </row>
    <row r="14" spans="1:13" ht="14.4" x14ac:dyDescent="0.3">
      <c r="A14" s="20" t="s">
        <v>144</v>
      </c>
      <c r="B14" s="25">
        <v>45160</v>
      </c>
      <c r="C14" s="217">
        <v>29.576846751851825</v>
      </c>
      <c r="D14" s="25">
        <v>40813</v>
      </c>
      <c r="E14" s="217">
        <v>26.729846024874416</v>
      </c>
      <c r="F14" s="217"/>
      <c r="G14" s="69"/>
      <c r="H14" s="217"/>
      <c r="I14" s="217"/>
      <c r="J14" s="25"/>
      <c r="K14" s="103"/>
      <c r="L14" s="218"/>
      <c r="M14" s="219"/>
    </row>
    <row r="15" spans="1:13" x14ac:dyDescent="0.25">
      <c r="A15" s="20" t="s">
        <v>145</v>
      </c>
      <c r="B15" s="25">
        <v>47651</v>
      </c>
      <c r="C15" s="217">
        <v>41.687225517470651</v>
      </c>
      <c r="D15" s="25">
        <v>41840</v>
      </c>
      <c r="E15" s="217">
        <v>36.603502878239112</v>
      </c>
      <c r="F15" s="217"/>
      <c r="G15" s="69"/>
      <c r="H15" s="217"/>
      <c r="I15" s="217"/>
      <c r="J15" s="25"/>
    </row>
    <row r="16" spans="1:13" ht="14.4" x14ac:dyDescent="0.3">
      <c r="A16" s="20" t="s">
        <v>146</v>
      </c>
      <c r="B16" s="25">
        <v>188477</v>
      </c>
      <c r="C16" s="217">
        <v>28.7</v>
      </c>
      <c r="D16" s="25">
        <v>117599</v>
      </c>
      <c r="E16" s="217">
        <v>17.901570967545517</v>
      </c>
      <c r="G16" s="220"/>
      <c r="H16" s="217"/>
      <c r="I16" s="217"/>
      <c r="J16" s="25"/>
      <c r="K16" s="218"/>
      <c r="L16" s="218"/>
      <c r="M16" s="219"/>
    </row>
    <row r="17" spans="1:13" ht="14.4" x14ac:dyDescent="0.3">
      <c r="K17" s="103"/>
      <c r="L17" s="218"/>
      <c r="M17" s="219"/>
    </row>
    <row r="18" spans="1:13" ht="14.4" x14ac:dyDescent="0.3">
      <c r="A18" s="18" t="s">
        <v>435</v>
      </c>
      <c r="B18" s="25"/>
      <c r="D18" s="25"/>
      <c r="K18" s="103"/>
      <c r="L18" s="218"/>
      <c r="M18" s="219"/>
    </row>
    <row r="19" spans="1:13" ht="14.4" x14ac:dyDescent="0.3">
      <c r="A19" s="18" t="s">
        <v>436</v>
      </c>
      <c r="D19" s="69"/>
      <c r="G19" s="1"/>
      <c r="K19" s="103"/>
      <c r="L19" s="218"/>
      <c r="M19" s="219"/>
    </row>
    <row r="21" spans="1:13" x14ac:dyDescent="0.25">
      <c r="E21" s="217"/>
      <c r="F21" s="217"/>
    </row>
    <row r="22" spans="1:13" x14ac:dyDescent="0.25">
      <c r="E22" s="217"/>
      <c r="F22" s="217"/>
    </row>
    <row r="23" spans="1:13" x14ac:dyDescent="0.25">
      <c r="E23" s="217"/>
      <c r="F23" s="217"/>
    </row>
    <row r="24" spans="1:13" x14ac:dyDescent="0.25">
      <c r="E24" s="217"/>
      <c r="F24" s="217"/>
    </row>
    <row r="25" spans="1:13" x14ac:dyDescent="0.25">
      <c r="E25" s="217"/>
      <c r="F25" s="217"/>
    </row>
    <row r="26" spans="1:13" x14ac:dyDescent="0.25">
      <c r="E26" s="217"/>
      <c r="F26" s="217"/>
    </row>
    <row r="27" spans="1:13" x14ac:dyDescent="0.25">
      <c r="B27" s="69"/>
      <c r="C27" s="217"/>
      <c r="D27" s="69"/>
      <c r="E27" s="217"/>
      <c r="F27" s="217"/>
    </row>
    <row r="28" spans="1:13" x14ac:dyDescent="0.25">
      <c r="D28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19</vt:i4>
      </vt:variant>
    </vt:vector>
  </HeadingPairs>
  <TitlesOfParts>
    <vt:vector size="19" baseType="lpstr">
      <vt:lpstr>taulukkoluettelo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terveyspalvelut ja terveydentila</dc:title>
  <dc:creator>Voipio Kaisa</dc:creator>
  <cp:lastModifiedBy>Voipio Kaisa</cp:lastModifiedBy>
  <dcterms:created xsi:type="dcterms:W3CDTF">2011-05-24T07:52:20Z</dcterms:created>
  <dcterms:modified xsi:type="dcterms:W3CDTF">2022-09-14T13:52:48Z</dcterms:modified>
</cp:coreProperties>
</file>