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65461" windowWidth="16200" windowHeight="14370" activeTab="0"/>
  </bookViews>
  <sheets>
    <sheet name="taulukkoluettelo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" sheetId="9" r:id="rId9"/>
    <sheet name="10.9" sheetId="10" r:id="rId10"/>
    <sheet name="10.10" sheetId="11" r:id="rId11"/>
    <sheet name="10.11" sheetId="12" r:id="rId12"/>
    <sheet name="10.12" sheetId="13" r:id="rId13"/>
    <sheet name="10.13" sheetId="14" r:id="rId14"/>
    <sheet name="10.14" sheetId="15" r:id="rId15"/>
    <sheet name="10.15" sheetId="16" r:id="rId16"/>
    <sheet name="10.16" sheetId="17" r:id="rId17"/>
    <sheet name="10.17" sheetId="18" r:id="rId18"/>
    <sheet name="10.18" sheetId="19" r:id="rId19"/>
  </sheets>
  <definedNames/>
  <calcPr fullCalcOnLoad="1"/>
</workbook>
</file>

<file path=xl/sharedStrings.xml><?xml version="1.0" encoding="utf-8"?>
<sst xmlns="http://schemas.openxmlformats.org/spreadsheetml/2006/main" count="837" uniqueCount="444">
  <si>
    <t>Resultaträkning för Helsingfors stad</t>
  </si>
  <si>
    <t>10.1</t>
  </si>
  <si>
    <t>Profit and loss account of the City of Helsinki</t>
  </si>
  <si>
    <t>Affärsverkens resultaträkningar</t>
  </si>
  <si>
    <t>10.2</t>
  </si>
  <si>
    <t>Balansräkning för Helsingfors stad</t>
  </si>
  <si>
    <t>10.3</t>
  </si>
  <si>
    <t>City of Helsinki balance sheet</t>
  </si>
  <si>
    <t>Affärsverkens balansräkningar</t>
  </si>
  <si>
    <t>10.4</t>
  </si>
  <si>
    <t xml:space="preserve"> </t>
  </si>
  <si>
    <t>Koncernbalans för Helsingfors stad</t>
  </si>
  <si>
    <t>10.5</t>
  </si>
  <si>
    <t>Finansieringskalkyl</t>
  </si>
  <si>
    <t>10.6</t>
  </si>
  <si>
    <t>Financial statement</t>
  </si>
  <si>
    <t>Investeringar projekttypsvis</t>
  </si>
  <si>
    <t>10.7</t>
  </si>
  <si>
    <t>Investments by type of project</t>
  </si>
  <si>
    <t>10.8</t>
  </si>
  <si>
    <t>Specifikation av fastighetskatten</t>
  </si>
  <si>
    <t>10.9</t>
  </si>
  <si>
    <t xml:space="preserve">Specifikation of real estate tax </t>
  </si>
  <si>
    <t>Helsingfors stads skatteinkomster, dess driftsekonomis statsandel och årsbidraget</t>
  </si>
  <si>
    <t>10.10</t>
  </si>
  <si>
    <t>Personalutgifter</t>
  </si>
  <si>
    <t>10.11</t>
  </si>
  <si>
    <t>Personnel expenditure</t>
  </si>
  <si>
    <t>10.12</t>
  </si>
  <si>
    <t>10.13</t>
  </si>
  <si>
    <t>10.14</t>
  </si>
  <si>
    <t>Taulukkoluettelo - Tabellförteckning - List of tables</t>
  </si>
  <si>
    <t>KUNNALLISTALOUS JA KAUPUNGIN HENKILÖSTÖ</t>
  </si>
  <si>
    <t>City of Helsinki consolictated balance sheet</t>
  </si>
  <si>
    <t>City of Helsinki tax revenue, the proportion of state grants in the operational economy and the annual margin</t>
  </si>
  <si>
    <t>Milj. euro</t>
  </si>
  <si>
    <t>Toimintatuotot - Inkomster av verksamheten</t>
  </si>
  <si>
    <t>Myyntituotot - Försäljningsinkomster</t>
  </si>
  <si>
    <t>Maksutuotot - Avgiftsintäkter</t>
  </si>
  <si>
    <t>Tuet ja avustukset - Stöd och bidrag</t>
  </si>
  <si>
    <t>Vuokratuotot - Hyresintäkter</t>
  </si>
  <si>
    <t>Muut tuotot - Övriga inkomster</t>
  </si>
  <si>
    <t>Toimintatuotot yhteensä - Verksamhetsinkomster sammanlagt</t>
  </si>
  <si>
    <t>Valmistus omaan käyttöön - Produktion för eget bruk</t>
  </si>
  <si>
    <t>Toimintakulut - Utgifter för verksamheten</t>
  </si>
  <si>
    <t>Henkilöstökulut - Personalkostnader</t>
  </si>
  <si>
    <t>Palvelujen ostot - Köp av tjänster</t>
  </si>
  <si>
    <t>Aineet, tarvikkeet ja tavarat - Material, förnödenheter och varor</t>
  </si>
  <si>
    <t>Avustukset - Bidrag</t>
  </si>
  <si>
    <t>Vuokrakulut - Hyreskostnader</t>
  </si>
  <si>
    <t>Muut kulut - Övriga kostnader</t>
  </si>
  <si>
    <t>Toimintakulut yhteensä - Verksamhetsutgifterna sammanlagt</t>
  </si>
  <si>
    <t>Toimintakate - Verksamhetsbidraget</t>
  </si>
  <si>
    <t>–1 815,8</t>
  </si>
  <si>
    <t>–2 433,6</t>
  </si>
  <si>
    <t>Verot ja valtionosuudet - Skatter och statsandelar</t>
  </si>
  <si>
    <t>Verotulot - Skatteinkomster</t>
  </si>
  <si>
    <t>Valtionosuudet - Statsandelar</t>
  </si>
  <si>
    <t>Verot ja valtionosuudet yhteensä - Skatter och statsandelar totalt</t>
  </si>
  <si>
    <t>Rahoitustuotot ja -kulut - Inkomster och utgifter för finansiering</t>
  </si>
  <si>
    <t>Korkotuotot - Ränteavkastning</t>
  </si>
  <si>
    <t>Muut rahoitustuotot - Övriga finansieringsinkomster</t>
  </si>
  <si>
    <t>Korkokulut - Ränteutgifter</t>
  </si>
  <si>
    <t>Muut rahoituskulut - Övriga finansieringsinkomster</t>
  </si>
  <si>
    <t>Rahoitustuotot ja kulut yht. - Finansieringsinkomster och utg. totalt</t>
  </si>
  <si>
    <t>Vuosikate - Årsbidraget</t>
  </si>
  <si>
    <t>Poistot ja arvonalentumiset - Avskrivningar och värdeminskning</t>
  </si>
  <si>
    <t xml:space="preserve">Satunnaiset tuotot ja kulut - Extraordinarie inkomster och utgifter </t>
  </si>
  <si>
    <t>Satunnaiset tuotot - Extraordinarie inkomster</t>
  </si>
  <si>
    <t>Satunnaiset kulut - Extraordinarie utgifter</t>
  </si>
  <si>
    <t xml:space="preserve">Satunnaiset tuotot ja kulut yhteensä </t>
  </si>
  <si>
    <t>Extraordinarie inkomster och utgifter sammanlagt</t>
  </si>
  <si>
    <t>Tilikauden tulos - Räkenskapsperiodens resultat</t>
  </si>
  <si>
    <t>Varausten ja rahastojen muutos - Förändring i reservationer och fonder</t>
  </si>
  <si>
    <t>Poistoeron muutos - Förändring i avskivningsposterna</t>
  </si>
  <si>
    <t>Varausten muutos - Förändringen i resarvationerna</t>
  </si>
  <si>
    <t>–28,7</t>
  </si>
  <si>
    <t>Rahastojen muutos - Förändring i fonderna</t>
  </si>
  <si>
    <t>Varausten ja rahastojen muutos yhteensä - Förändr. i res. o. fonder totalt</t>
  </si>
  <si>
    <t>Tilikauden ylijäämä - Räkenskapsperiodens överskott</t>
  </si>
  <si>
    <t>Vuosikate/asukas, euro - Årsbidrag per invånare, euro</t>
  </si>
  <si>
    <t>Lähde: Helsingin kaupungin tilinpäätökset.</t>
  </si>
  <si>
    <t>Källa: Helsingfors stads bokslut.</t>
  </si>
  <si>
    <t>Vastaavaa - Aktiva</t>
  </si>
  <si>
    <t>Pysyvät vastaavat - Bestående aktiva</t>
  </si>
  <si>
    <t>Aineettomat hyödykkeet - Immaterialla förnödenheter</t>
  </si>
  <si>
    <t>Aineelliset hyödykkeet - Materialla förnödenheter</t>
  </si>
  <si>
    <t>Sijoitukset - Investeringar</t>
  </si>
  <si>
    <t>Toimeksiantojen varat - Förvaltade medel</t>
  </si>
  <si>
    <t>Vaihtuvat vastaavat - Rörliga aktiva</t>
  </si>
  <si>
    <t>Vaihto-omaisuus - Omsättningstillgångar</t>
  </si>
  <si>
    <t>Saamiset - Fordringar</t>
  </si>
  <si>
    <t>Rahoitusarvopaperit - Finansieringsvärdepapper</t>
  </si>
  <si>
    <t>Rahat ja pankkisaamiset - Penningmedel och bankfordringar</t>
  </si>
  <si>
    <t>Vastaavaa yhteensä - Aktiva sammanlagt</t>
  </si>
  <si>
    <t>Vastattavaa - Passiva</t>
  </si>
  <si>
    <t>Oma pääoma - Eget kapital</t>
  </si>
  <si>
    <t>Peruspääoma - Grundkapital</t>
  </si>
  <si>
    <t>Arvonkorotusrahasto - Värdestegringsfonden</t>
  </si>
  <si>
    <t>Muut omat rahastot - Övriga egna fonder</t>
  </si>
  <si>
    <t>Muu oma pääoma - Övrigt eget kapital</t>
  </si>
  <si>
    <t>Edellisten tilikausien yli-/alijäämät - Över/underskott fr. tidigare bokslut</t>
  </si>
  <si>
    <t>Tilikauden yli-/alijäämä - Räkenskapsperiodens över/underskott</t>
  </si>
  <si>
    <t xml:space="preserve">Poistoero ja vapaaehtoiset varaukset   </t>
  </si>
  <si>
    <t>Skillnaden i avskrivningar samt frivilliga reserveringar</t>
  </si>
  <si>
    <t>Pakolliset varaukset - Obligatoriska reservationer</t>
  </si>
  <si>
    <t>Toimeksiantojen pääomat - Förvaltat kapital</t>
  </si>
  <si>
    <t>Vieras pääoma - Främmande kapital</t>
  </si>
  <si>
    <t>Pitkäaikanen - Långfristigt</t>
  </si>
  <si>
    <t>Lyhytaikainen - Kortfristigt</t>
  </si>
  <si>
    <t>Vastattavaa yhteensä - Passiva sammanlagt</t>
  </si>
  <si>
    <t>Ottolainat/asukas, euro - Upptagna lån per invånare, euro</t>
  </si>
  <si>
    <t>Helsingin</t>
  </si>
  <si>
    <t xml:space="preserve">Helsingin </t>
  </si>
  <si>
    <t>Affärsverket HST</t>
  </si>
  <si>
    <t>Helsingfors</t>
  </si>
  <si>
    <t>Liikevaihto - Omsättning</t>
  </si>
  <si>
    <t>–</t>
  </si>
  <si>
    <t>Liiketoiminnan muut tuotot</t>
  </si>
  <si>
    <t>Övriga intäkter av affärsverksamheten</t>
  </si>
  <si>
    <t>Tuotot yhteensä - Intäkter sammanlagt</t>
  </si>
  <si>
    <t>Materiaalit ja palvelut - Material och tjänster</t>
  </si>
  <si>
    <t>Liiketoiminnan muut kulut - Övriga kostnader för affärsverksamhet</t>
  </si>
  <si>
    <t>Kulut yhteensä - Kostnader sammanlagt</t>
  </si>
  <si>
    <t>Liikeylijäämä - Affärsvinst</t>
  </si>
  <si>
    <t>Rahoitustuotot ja -kulut - Finansiella intäkter och kostnader</t>
  </si>
  <si>
    <t>Yli-/alijäämä ennen varauksia - Över/underskott före reservationerna</t>
  </si>
  <si>
    <t>Poistoeron muutos - Förändring i avskrivningsdifferensen</t>
  </si>
  <si>
    <t>Varausten muutos - Förändring i reservationerna</t>
  </si>
  <si>
    <t>Milj.euro</t>
  </si>
  <si>
    <t>Aineettomat hyödykkeet - Immateriella förnödenheter</t>
  </si>
  <si>
    <t>Aineelliset hyödykkeet - Materiella förnödenheter</t>
  </si>
  <si>
    <t>Käyttöomaisuusarvopaperit ja muut pitkäaikaiset sijoitukset</t>
  </si>
  <si>
    <t>Värdepapper och övriga långfristiga placeringar</t>
  </si>
  <si>
    <t>Poistoero ja varaukset - Avskrivnings skillnad och reservationer</t>
  </si>
  <si>
    <t>Pitkäaikainen vieras pääoma - Långfristigt främmande kapital</t>
  </si>
  <si>
    <t>Lyhytaikainen vieras pääoma - Kortfristigt främmande kapital</t>
  </si>
  <si>
    <t>City of Helsinki consolidated balance sheet</t>
  </si>
  <si>
    <t>Värdepapper och långfristiga investeringar</t>
  </si>
  <si>
    <t>Rahoitusarvopaperit - Värdepapper</t>
  </si>
  <si>
    <t>Rahat ja pankkisaamiset - Penningsmedel och bankfordringar</t>
  </si>
  <si>
    <t>Osuus kuntayhtymien oman pääoman lisäyksestä</t>
  </si>
  <si>
    <t>Andel av ökningen i kommunförbundens egna kapital</t>
  </si>
  <si>
    <t>Liittymismaksurahasto - Anslutningsavgiftsfonden</t>
  </si>
  <si>
    <t>Edellisten tilikausien yli-/alijäämät - Över/undersk. Från tidigare</t>
  </si>
  <si>
    <t>Vähemmistöosuus - Minoritetsandel</t>
  </si>
  <si>
    <t>Varaukset - Reservationer</t>
  </si>
  <si>
    <t>Vuosikate - Årsbidrag</t>
  </si>
  <si>
    <t>Tulorahoituksen korjauserät - Korrigeringsposter för finansiering genom intäkter</t>
  </si>
  <si>
    <t>Investoinnit - Investeringar</t>
  </si>
  <si>
    <t>Rahoitusosuudet investointimenoihin - Finans.andelar för investeringar</t>
  </si>
  <si>
    <t>Antolainauksen muutokset - Förändringar i utgivna lån</t>
  </si>
  <si>
    <t>Antosaamisten lisäykset - Fordringar på garantier</t>
  </si>
  <si>
    <t>Antolainasaamisten vähennykset - Avkortning av fordringar på garantier</t>
  </si>
  <si>
    <t>Lainakannan muutokset - Förändringar i lånestommen</t>
  </si>
  <si>
    <t>Pitkäaikaisten lainojen lisäys - Ökning i långfristiga lån</t>
  </si>
  <si>
    <t>Pitkäaikaisten lainojen vähennys - Minskning i långfristiga lån</t>
  </si>
  <si>
    <t>Muut maksuvalmiuden muutokset - Övriga förändringar i betalningsberedskapen</t>
  </si>
  <si>
    <t>Toimeksiantojen varojen ja pääoman muutokset</t>
  </si>
  <si>
    <t>Förändringar i förvaltade tillgångar och kapital</t>
  </si>
  <si>
    <t>Vaihto-omaisuuden muutos - Förändring i onsättningstillgångarna</t>
  </si>
  <si>
    <t>Saamisten muutos - Förändring i fordringar</t>
  </si>
  <si>
    <t>Förändringar i räntefria lång- och kortfr. skulder</t>
  </si>
  <si>
    <t>Rahoituksen rahavirta - Penningflöde inom finansieringsverksamheten</t>
  </si>
  <si>
    <t>Rahavarojen muutos - Förändring i penningmedlen</t>
  </si>
  <si>
    <t>Rahavarat 31.12. - Penningmedel 31.12.</t>
  </si>
  <si>
    <t>Rahavarat 1.1. - Penningmedel 1.1.</t>
  </si>
  <si>
    <t>Investointien tulorahoitus, % - Inkomstfinansiering för investeringar, %</t>
  </si>
  <si>
    <t>Kiinteä omaisuus - Fast egendom</t>
  </si>
  <si>
    <t>Yhteensä - Totalt</t>
  </si>
  <si>
    <t>%</t>
  </si>
  <si>
    <t>Kunnalliset liikelaitokset - Kommunala affärsverk</t>
  </si>
  <si>
    <t>näistä - därav</t>
  </si>
  <si>
    <t>HKL -liikelaitos - Affärsverket HST</t>
  </si>
  <si>
    <t>tulot - ink.</t>
  </si>
  <si>
    <t>menot - utg.</t>
  </si>
  <si>
    <t>toimintakate - verks.bidrag</t>
  </si>
  <si>
    <t>Tarkastuslautakunta ja -virasto</t>
  </si>
  <si>
    <t>Kunnallisvero %</t>
  </si>
  <si>
    <r>
      <t>Kiinteistövero, milj.euro</t>
    </r>
    <r>
      <rPr>
        <vertAlign val="superscript"/>
        <sz val="10"/>
        <rFont val="Arial"/>
        <family val="2"/>
      </rPr>
      <t>1</t>
    </r>
  </si>
  <si>
    <t>Kiinteistöveroprosentitit - Fastighetsskatteprocent</t>
  </si>
  <si>
    <t>Kummunal-</t>
  </si>
  <si>
    <t>Fastighetsskatte-</t>
  </si>
  <si>
    <t>yleinen kiinteistö-</t>
  </si>
  <si>
    <t>vakituinen asuin-</t>
  </si>
  <si>
    <t>muu asuinrakennus kuin</t>
  </si>
  <si>
    <t>skatteprocent</t>
  </si>
  <si>
    <r>
      <t>inkomst, milj.euro</t>
    </r>
    <r>
      <rPr>
        <vertAlign val="superscript"/>
        <sz val="10"/>
        <rFont val="Arial"/>
        <family val="2"/>
      </rPr>
      <t>1</t>
    </r>
  </si>
  <si>
    <t>veroprosentti</t>
  </si>
  <si>
    <t>rakennus</t>
  </si>
  <si>
    <t>vakituinen asuinrakennus</t>
  </si>
  <si>
    <t>allmän fastighets-</t>
  </si>
  <si>
    <t>bostadsbyggnader för</t>
  </si>
  <si>
    <t>stadigvarande boende</t>
  </si>
  <si>
    <t>annat än varaktigt boende</t>
  </si>
  <si>
    <r>
      <t>Verotulot yhteensä</t>
    </r>
    <r>
      <rPr>
        <vertAlign val="superscript"/>
        <sz val="10"/>
        <rFont val="Arial"/>
        <family val="2"/>
      </rPr>
      <t>1</t>
    </r>
  </si>
  <si>
    <t>Käyttötalouden</t>
  </si>
  <si>
    <t>Vuosikate</t>
  </si>
  <si>
    <t>Skatteinkomster</t>
  </si>
  <si>
    <t>valtionosuudet</t>
  </si>
  <si>
    <t>Årsbidrag</t>
  </si>
  <si>
    <r>
      <t>sammanlagt</t>
    </r>
    <r>
      <rPr>
        <vertAlign val="superscript"/>
        <sz val="10"/>
        <rFont val="Arial"/>
        <family val="2"/>
      </rPr>
      <t>1</t>
    </r>
  </si>
  <si>
    <t>siitä - därav</t>
  </si>
  <si>
    <t>Driftsekonomins</t>
  </si>
  <si>
    <t>kunnallisvero</t>
  </si>
  <si>
    <t>kiinteistövero</t>
  </si>
  <si>
    <t>osuus yhteisö-</t>
  </si>
  <si>
    <t>statsandelar</t>
  </si>
  <si>
    <t>kommunalskat</t>
  </si>
  <si>
    <t>fastighetsskatt</t>
  </si>
  <si>
    <t>veron tuotosta</t>
  </si>
  <si>
    <t>andel av samfunds-</t>
  </si>
  <si>
    <t>skatteutdelningen</t>
  </si>
  <si>
    <t xml:space="preserve">Ao. vuosien rahanarvossa </t>
  </si>
  <si>
    <t>I penningvärdet för vederbörande år</t>
  </si>
  <si>
    <t>–13</t>
  </si>
  <si>
    <t>–52</t>
  </si>
  <si>
    <t>–119</t>
  </si>
  <si>
    <t>skatteinkomster innehåller även övriga skatteinkomster, främst hundskatt.</t>
  </si>
  <si>
    <t>Palkat</t>
  </si>
  <si>
    <t>Muut henki-</t>
  </si>
  <si>
    <t>Yhteensä</t>
  </si>
  <si>
    <t>Löner</t>
  </si>
  <si>
    <t>löstömenot</t>
  </si>
  <si>
    <t>Totalt</t>
  </si>
  <si>
    <t>Övriga perso-</t>
  </si>
  <si>
    <t>nalutgifter</t>
  </si>
  <si>
    <t>Vakinaiset</t>
  </si>
  <si>
    <t>Määrä-</t>
  </si>
  <si>
    <t>Ordinarie</t>
  </si>
  <si>
    <t>aikaiset</t>
  </si>
  <si>
    <t>Visstids-</t>
  </si>
  <si>
    <t>anställda</t>
  </si>
  <si>
    <t>Rakentamispalvelu - Byggtjänsten</t>
  </si>
  <si>
    <t>Korkeasaaren eläintarha - Högholmens djurgård</t>
  </si>
  <si>
    <t>Pelastuslaitos - Räddningsverket</t>
  </si>
  <si>
    <t>Opetusvirasto - Utbildningsverket</t>
  </si>
  <si>
    <t>Liikuntavirasto - Idrottsverket</t>
  </si>
  <si>
    <t>Liikennelaitos - Trafikverket</t>
  </si>
  <si>
    <t xml:space="preserve">Palmia </t>
  </si>
  <si>
    <t>Muut - Övriga</t>
  </si>
  <si>
    <t>Yhdistysten ja säätiöiden peruspääomat</t>
  </si>
  <si>
    <t>Föreningarnas och stiftelsernas grundkapital</t>
  </si>
  <si>
    <r>
      <t>Työtapaturmat kaikkiaan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Arbetsolycksfall totalt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</si>
  <si>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Ao. vuosien rahanarvossa - I penningvärdet för vederbörande år</t>
    </r>
  </si>
  <si>
    <t>City of Helsinki profit and loss accounts in public utilities</t>
  </si>
  <si>
    <t>Balance sheets in public utilities of City of Helsinki</t>
  </si>
  <si>
    <t>Arbetsolycksfall vid stadens verk och inrättningar</t>
  </si>
  <si>
    <t>Satunnaiset tuotot ja -kulut - Extraordinarie inkomster och utgifter</t>
  </si>
  <si>
    <t xml:space="preserve">Pysyvien vastaavien hyödykkeiden luovutustulot </t>
  </si>
  <si>
    <t>Försäljningsinkomster av tillgångar bland bestående aktiva</t>
  </si>
  <si>
    <t>Tarkastusvirasto - Revisionskontoret</t>
  </si>
  <si>
    <t>Sosiaali- ja terveysvirasto - Social- och hälsovårdsverket</t>
  </si>
  <si>
    <t>Varhaiskasvatusvirasto - Barnomsorgsverket</t>
  </si>
  <si>
    <t xml:space="preserve">Occupational accidents in offices and departments of City of Helsinki </t>
  </si>
  <si>
    <t>Työtapaturmia - Arbetsolycksfall</t>
  </si>
  <si>
    <t>100 henkilöä kohti - per 100 personer</t>
  </si>
  <si>
    <t>Korvatut työpaikkatapaturmat - Ersatta arbetsplatsolycksfall</t>
  </si>
  <si>
    <t>Korvatut työmatkatapaturmat - Ersatta arbetsfärdsolycksfall</t>
  </si>
  <si>
    <t>¹Ei sisällä ammattitauteja. - Omfattar inte yrkessjukdomsfall.</t>
  </si>
  <si>
    <t>Oman pääoman muutokset - Förändringar i det egna kapitalet</t>
  </si>
  <si>
    <t>Kaupunginkanslia - Stadskansliet</t>
  </si>
  <si>
    <t>Korvattuja - Ersatta</t>
  </si>
  <si>
    <t>Tapaturmia - Olycksfall</t>
  </si>
  <si>
    <t>Kaupunginkirjasto - Stadsbibilioteket</t>
  </si>
  <si>
    <t xml:space="preserve">Bolagens resultaträkningar </t>
  </si>
  <si>
    <t>Profit and loss accounts of companies</t>
  </si>
  <si>
    <t xml:space="preserve">Bolagens balansräkningar </t>
  </si>
  <si>
    <t>Balance sheets of companies</t>
  </si>
  <si>
    <t>–3 146,5</t>
  </si>
  <si>
    <t>–22,2</t>
  </si>
  <si>
    <t>–12,2</t>
  </si>
  <si>
    <t>Suunnittelman mukaiset poistot - Avskrivningar enligt plan</t>
  </si>
  <si>
    <t>Arvonalentumiset - Värdeminskning</t>
  </si>
  <si>
    <t>–56,1</t>
  </si>
  <si>
    <t>–2,1</t>
  </si>
  <si>
    <t>HKL - liikelaitos</t>
  </si>
  <si>
    <t>Palvelukeskus -liikelaitos</t>
  </si>
  <si>
    <t>Oiva Akatemia</t>
  </si>
  <si>
    <t>Taloushallintopalvelu</t>
  </si>
  <si>
    <t>Affärsverket Servicecentralen</t>
  </si>
  <si>
    <t>Oiva Akademin</t>
  </si>
  <si>
    <t>Ekonomiförvaltnings-</t>
  </si>
  <si>
    <t>tjänst</t>
  </si>
  <si>
    <t>10.16</t>
  </si>
  <si>
    <t>10.15</t>
  </si>
  <si>
    <t>Bolagens resultaträkningar</t>
  </si>
  <si>
    <t>Helen Oy</t>
  </si>
  <si>
    <t>Palmia Oy</t>
  </si>
  <si>
    <t>Helen Ab</t>
  </si>
  <si>
    <t>Satama Oy</t>
  </si>
  <si>
    <t>kaupungin</t>
  </si>
  <si>
    <t>Palmia Ab</t>
  </si>
  <si>
    <t>asunnot Oy</t>
  </si>
  <si>
    <t>Hamn Ab</t>
  </si>
  <si>
    <t>Helsingfors stads</t>
  </si>
  <si>
    <t>bostäder Ab</t>
  </si>
  <si>
    <t>Liiketoiminnan muut tuotot - Övriga intäkter av affärsverksamheten</t>
  </si>
  <si>
    <t>Liikevoitto (-tappio) - Rörelsevinst (-förlust)</t>
  </si>
  <si>
    <t>Voitto (tappio) ennen tilinpäätössiirtoja ja veroja</t>
  </si>
  <si>
    <t>Vinst (förlust) före bokslutsdispositioner och skratter</t>
  </si>
  <si>
    <t>Tilinpäätössiirrot - Bokslutsdispositioner</t>
  </si>
  <si>
    <t>Tuloverot ja muut välittömät verot</t>
  </si>
  <si>
    <t>Inkomstskatter och övriga direkta skatter</t>
  </si>
  <si>
    <t>Tilikauden voitto (tappio) - Räkenskapsperiodens vinst (förlust)</t>
  </si>
  <si>
    <t>Sijoitukset - Placeringar</t>
  </si>
  <si>
    <t>Investointimenot - Investeringsutgifter</t>
  </si>
  <si>
    <t>Rakentamispalvelu (STARA) - Byggtjänsten</t>
  </si>
  <si>
    <t>Palvelukeskus - Servicecentralen</t>
  </si>
  <si>
    <t>Työterveys Helsinki - Företagshälsan Helsingfors</t>
  </si>
  <si>
    <t>Lähde: OP Vakuutus Oy ja Helsingin kaupunginkanslia.</t>
  </si>
  <si>
    <t>Källa: OP Försäkring Ab och Helsingfors stadskansliet.</t>
  </si>
  <si>
    <t>Helsingin kaupungin tuloslaskelma 1.1.–31.12.2005–2017</t>
  </si>
  <si>
    <t>Liikelaitosten tuloslaskelmat 1.1.–31.12.2017</t>
  </si>
  <si>
    <t>Yhtiöiden tuloslaskelmat 1.1.–31.12.2017</t>
  </si>
  <si>
    <t>Helsingin kaupungin konsernirahoituslaskelma 2016 - 2017</t>
  </si>
  <si>
    <t>Koncernfinansieringsanalys för Helsingfors stad</t>
  </si>
  <si>
    <t xml:space="preserve">Helsinki City’s business group financial statement </t>
  </si>
  <si>
    <t>Helsingin kaupungin tase 31.12.2005–2017</t>
  </si>
  <si>
    <t>Liikelaitosten taseet 31.12.2017</t>
  </si>
  <si>
    <t>Yhtiöiden taseet 31.12.2017</t>
  </si>
  <si>
    <t>Helsingin kaupungin konsernitase 31.12.2005–2017</t>
  </si>
  <si>
    <t>Rahoituslaskelma 1.1.–31.12.2017</t>
  </si>
  <si>
    <t>Investoinnit hankeryhmittäin 2017</t>
  </si>
  <si>
    <t>Kaupungin tulot ja menot toimialoittain 2017</t>
  </si>
  <si>
    <t>Stadens sektorers inkomster och utgifter</t>
  </si>
  <si>
    <t xml:space="preserve">Revenue and expenditure of Helsinki City’s administrative divisions </t>
  </si>
  <si>
    <t>Kiinteistöveron erittely 2000–2017</t>
  </si>
  <si>
    <t>Helsingin verotulot, käyttötalouden valtionosuus ja vuosikate 2000–2017</t>
  </si>
  <si>
    <t>Henkilöstömenot 1995–2017</t>
  </si>
  <si>
    <t>Kaupungin henkilöstö toimialoittain  31.12.2017</t>
  </si>
  <si>
    <t>Stadens anställda sektorvis</t>
  </si>
  <si>
    <t xml:space="preserve">City staff by City division </t>
  </si>
  <si>
    <t>Työllistetyt toimialoittain 31.12.2017</t>
  </si>
  <si>
    <t>Anslagssysselsatta vid Helsingfors stad sektorvis</t>
  </si>
  <si>
    <t>Scheme-employed people working in Helsinki City’s various administrative divisions</t>
  </si>
  <si>
    <t>10.17</t>
  </si>
  <si>
    <t>Kaupungin henkilöstö 2013 - 2017</t>
  </si>
  <si>
    <t>Stadens personal</t>
  </si>
  <si>
    <t>City staff</t>
  </si>
  <si>
    <t>10.18</t>
  </si>
  <si>
    <t>Helsingin kaupunginvirastojen ja laitosten työtapaturmat  2014–2016, työtapaturmat 2017</t>
  </si>
  <si>
    <t>Arbetsolycksfall vid staden verk och inrättningar 2014 - 2016, arbetsolycksfall 2017</t>
  </si>
  <si>
    <t>Occupational accidents in offices and departments of City of Helsinki 2014 - 2016, occupational accidents 2017</t>
  </si>
  <si>
    <t>­</t>
  </si>
  <si>
    <t>Korvaus peruspääomalle - Ersättning åt grundkapitalet</t>
  </si>
  <si>
    <t>Lähde: Helsingin kaupungin vuoden 2017 tilinpäätös.</t>
  </si>
  <si>
    <t>Källa: Helsingfors stads bokslut för 2017.</t>
  </si>
  <si>
    <t>Yhtiöiden tuloslaskelmat 1.1. - 31.12.2017</t>
  </si>
  <si>
    <t>Lähde: Yhtiöiden tilinpäätökset 2017</t>
  </si>
  <si>
    <t>Källa: Bolagens bokslut 2017</t>
  </si>
  <si>
    <t>Toiminnan rahavirta - Kassaflöde från verksamheten</t>
  </si>
  <si>
    <t>Satunnaiset erät - Extraordinärä poster</t>
  </si>
  <si>
    <t>Tilikauden verot - Räkenskapsperiodens skatt</t>
  </si>
  <si>
    <t>Tulorahoituksen korjauserät - Korrektivposter i inkomstfinansieringen</t>
  </si>
  <si>
    <t>Investointien rahavirta - Kassaflöde för Investeringarnas del</t>
  </si>
  <si>
    <t>Rahoitusosuudet investointimenoihin - Finansieringsandelar i investeringsutgifter</t>
  </si>
  <si>
    <t>Toiminnan ja investointien rahavirta</t>
  </si>
  <si>
    <t>Verksamhetens och investeringarnas kassaflöde</t>
  </si>
  <si>
    <t>Rahoituksen rahavirta - Kassaflöde för finansieringens del</t>
  </si>
  <si>
    <t>Antolainauksen muutokset - Förändringar i utlåningen</t>
  </si>
  <si>
    <t>Antosaamisten lisäykset - Ökningar i lånefordringar</t>
  </si>
  <si>
    <t>Antolainasaamisten vähennykset - Minskningar i lånefordringar</t>
  </si>
  <si>
    <t>Lainakannan muutokset - Förändringar i lånen</t>
  </si>
  <si>
    <t>Pitkäaikaisten lainojen lisäys - Ökning av långfristiga lån</t>
  </si>
  <si>
    <t>Pitkäaikaisten lainojen vähennys - Minskning av långfristiga lån</t>
  </si>
  <si>
    <t>Lyhytaikaisten laitojen muutos - Förändring av korfristiga lån</t>
  </si>
  <si>
    <t>Oman pääoman muutokset - Förändringar i eget kapital</t>
  </si>
  <si>
    <t>Muut maksuvalmiuden muutokset - Övriga förändringar i likviditeten</t>
  </si>
  <si>
    <t>Förändringar av förvaltade medel och förvaltat kapital</t>
  </si>
  <si>
    <t>Vaihto-omaisuuden muutos - Förändring av onsättningstillgångar</t>
  </si>
  <si>
    <t>Saamisten muutos - Förändring av fordringar</t>
  </si>
  <si>
    <t>Korottomien velkojen muutos</t>
  </si>
  <si>
    <t>Förändringar av räntefria skulder</t>
  </si>
  <si>
    <t>Rahavarojen muutos - Förändring av likvida medel</t>
  </si>
  <si>
    <t>Rahavarat 31.12. - likvida medel  31.12.</t>
  </si>
  <si>
    <t>Rahavarat 1.1. - likvida medel 1.1.</t>
  </si>
  <si>
    <t>Investointien tulorahoitus, % - Intern finansiering av investeringar, %</t>
  </si>
  <si>
    <r>
      <t>Lähde: Helsingin kaupungin vuoden 2017</t>
    </r>
    <r>
      <rPr>
        <sz val="11"/>
        <rFont val="Calibri"/>
        <family val="2"/>
      </rPr>
      <t xml:space="preserve"> tilinpäätös.</t>
    </r>
  </si>
  <si>
    <r>
      <t>Källa: Helsingfors stads bokslut 2017</t>
    </r>
    <r>
      <rPr>
        <sz val="11"/>
        <rFont val="Calibri"/>
        <family val="2"/>
      </rPr>
      <t>.</t>
    </r>
  </si>
  <si>
    <t>Helsingin kaupungin rahoituksen rahavirta - Penningflöde inom finansieringsverksamheten</t>
  </si>
  <si>
    <t>Lähde: Helsingin kaupungin tilinpäätös.</t>
  </si>
  <si>
    <t>Rakennukset - Byggnader</t>
  </si>
  <si>
    <t>Kadut ja liikenneväylät - Gator och trafikleder</t>
  </si>
  <si>
    <t>Puistot ja liikunta-alueet - Parker och idrottsområden</t>
  </si>
  <si>
    <t>Irtaimen omaisuuden perushankinta -</t>
  </si>
  <si>
    <t>Grundanskaffning av lös egendom</t>
  </si>
  <si>
    <t>Arvopaperit - Värdepapper</t>
  </si>
  <si>
    <t>Muu pääomatalous - Övrig kapitalhushållning</t>
  </si>
  <si>
    <t>Korkeasaaren eläintarha, KHN käytettäväksi -</t>
  </si>
  <si>
    <t>Högholmens djurgård, till stns disposition</t>
  </si>
  <si>
    <t>1000 euro</t>
  </si>
  <si>
    <t>Keskushallinto - Centralförvaltningen</t>
  </si>
  <si>
    <t>Vaalit, keskusvaalilautakunnan käytettäväksi</t>
  </si>
  <si>
    <t>Ordnande av val, till centralvalnämndens disposition</t>
  </si>
  <si>
    <t>Revisionsnämnden och -kontoret</t>
  </si>
  <si>
    <t>Kaupunginhallitus - Stadsstyrelsen</t>
  </si>
  <si>
    <t>Kasvatuksen ja koulutuksen toimiala -</t>
  </si>
  <si>
    <t>Fostrans- och utbildningssektorn</t>
  </si>
  <si>
    <t>Kasvatus ja koulutus - Fostran och utbildning</t>
  </si>
  <si>
    <t>Kaupunkiympäristön toimiala -</t>
  </si>
  <si>
    <t>Stadsmiljösektorn</t>
  </si>
  <si>
    <t>Kaupunkirakenne - Stadsstruktur</t>
  </si>
  <si>
    <t>Asuntotuotanto - Bostadsproduktion</t>
  </si>
  <si>
    <t>HSL ja HSY -kuntayhtymien maksuosuudet</t>
  </si>
  <si>
    <t>Betalningsandelar til samkommunerna HRT och HRM</t>
  </si>
  <si>
    <t>Pelastuslaitos -  Räddningsverket</t>
  </si>
  <si>
    <t>Kulttuuri- ja vapaa-ajan toimiala</t>
  </si>
  <si>
    <t>Kultur- och fritidssektorn</t>
  </si>
  <si>
    <t>Sosiaali- ja terveystoimiala</t>
  </si>
  <si>
    <t>Social- och hälsovårdssektorn</t>
  </si>
  <si>
    <t>Sosiaali- ja terveys - Social- och hälsovård</t>
  </si>
  <si>
    <t>Toimeentulotuki - Utkomststöd</t>
  </si>
  <si>
    <t>Vastaanottokeskukset - Flyktingförläggningar</t>
  </si>
  <si>
    <t>Apotti - Apotti</t>
  </si>
  <si>
    <t>HUS-kuntayhtymän maksuosuus</t>
  </si>
  <si>
    <t>Betalningsandel till samkommunen HNS</t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</si>
  <si>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Verotulojen yhteissummassa myös muut verotulot, jotka pääasiassa koiraveroa. - Totalsumman för</t>
    </r>
  </si>
  <si>
    <t>Kaupungin henkilöstö toimialoittain 31.12.2017</t>
  </si>
  <si>
    <t>Stadens personal efter sektorer</t>
  </si>
  <si>
    <t>City staff by divisions</t>
  </si>
  <si>
    <t>ilman palkkatuettuja</t>
  </si>
  <si>
    <t>Totalt utan anställda</t>
  </si>
  <si>
    <t>med lönesubvention</t>
  </si>
  <si>
    <t>Korkeasaaren  Eläintarha - Högholmens djurgård</t>
  </si>
  <si>
    <t>Taloushallintopalvelu - Ekonomiförvaltningstjänsten</t>
  </si>
  <si>
    <t>Kaupunkiympäristön  toimiala - Stadsmiljösektorn</t>
  </si>
  <si>
    <t>Kaupunkiympäristön toimiala - Stadsmiljösektorn</t>
  </si>
  <si>
    <t>Kasvatuksen ja koulutuksen toimiala</t>
  </si>
  <si>
    <t>Kulttuurin ja vapaa-ajan toimiala</t>
  </si>
  <si>
    <t>YHTEENSÄ - TOTALT</t>
  </si>
  <si>
    <t>Helsingin kaupungin työllistetyt toimialoittain</t>
  </si>
  <si>
    <t>Anlagssysselsatta vid Helsingfors stad sektorvis</t>
  </si>
  <si>
    <t>Scheme-emplayed people working in Helsinki Citys's various admisnistrative divisios</t>
  </si>
  <si>
    <t>Keskushallinto - Centralförvaltningeg</t>
  </si>
  <si>
    <t>Kaupunkiympäristön toimiala</t>
  </si>
  <si>
    <t>Kulttuuri-ja vapaa-ajan toimiala</t>
  </si>
  <si>
    <t>Yhteensä - Sammanlagt</t>
  </si>
  <si>
    <t>Kulttuuri ja vapaa-aika -</t>
  </si>
  <si>
    <t>Kaupunkiympäristö - Stadsmiljösektörn</t>
  </si>
  <si>
    <t>Lähde: Helsingin kaupunki. Henkilöstöraportti.</t>
  </si>
  <si>
    <t>Källa: Helsingfors stad. Personalrapport.</t>
  </si>
  <si>
    <t>Helsingin kaupungin työtapaturmat 2014–2017</t>
  </si>
  <si>
    <t>Helsingin kaupungin rahoituslaskelma 1.1.2017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</si>
</sst>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7" fontId="3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17" fontId="4" fillId="0" borderId="0" xfId="45" applyNumberFormat="1" applyFont="1" quotePrefix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left"/>
    </xf>
    <xf numFmtId="0" fontId="4" fillId="0" borderId="0" xfId="45" applyFont="1" applyAlignment="1" quotePrefix="1">
      <alignment horizontal="left"/>
      <protection/>
    </xf>
    <xf numFmtId="16" fontId="4" fillId="0" borderId="0" xfId="0" applyNumberFormat="1" applyFont="1" applyAlignment="1" quotePrefix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Alignment="1" applyProtection="1">
      <alignment/>
      <protection locked="0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65" fontId="5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right"/>
    </xf>
    <xf numFmtId="164" fontId="5" fillId="0" borderId="0" xfId="0" applyNumberFormat="1" applyFont="1" applyAlignment="1">
      <alignment horizontal="right"/>
    </xf>
    <xf numFmtId="16" fontId="5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 indent="1"/>
    </xf>
    <xf numFmtId="0" fontId="5" fillId="0" borderId="0" xfId="0" applyFont="1" applyAlignment="1" quotePrefix="1">
      <alignment horizontal="left"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45" applyFont="1">
      <alignment/>
      <protection/>
    </xf>
    <xf numFmtId="0" fontId="2" fillId="0" borderId="0" xfId="45" applyFont="1">
      <alignment/>
      <protection/>
    </xf>
    <xf numFmtId="165" fontId="2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7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5" fillId="0" borderId="0" xfId="45" applyFont="1" applyFill="1">
      <alignment/>
      <protection/>
    </xf>
    <xf numFmtId="17" fontId="5" fillId="0" borderId="0" xfId="45" applyNumberFormat="1" applyFont="1" applyFill="1" quotePrefix="1">
      <alignment/>
      <protection/>
    </xf>
    <xf numFmtId="0" fontId="2" fillId="0" borderId="0" xfId="45" applyFont="1" applyFill="1">
      <alignment/>
      <protection/>
    </xf>
    <xf numFmtId="0" fontId="27" fillId="0" borderId="0" xfId="0" applyFont="1" applyFill="1" applyAlignment="1">
      <alignment/>
    </xf>
    <xf numFmtId="0" fontId="2" fillId="0" borderId="0" xfId="45" applyFont="1" applyFill="1" applyAlignment="1">
      <alignment horizontal="left"/>
      <protection/>
    </xf>
    <xf numFmtId="0" fontId="2" fillId="0" borderId="0" xfId="45" applyFont="1" applyFill="1" applyAlignment="1">
      <alignment horizontal="right"/>
      <protection/>
    </xf>
    <xf numFmtId="0" fontId="2" fillId="0" borderId="0" xfId="45" applyFont="1" applyFill="1" applyAlignment="1">
      <alignment horizontal="right" wrapText="1"/>
      <protection/>
    </xf>
    <xf numFmtId="0" fontId="5" fillId="0" borderId="0" xfId="45" applyFont="1" applyFill="1" applyAlignment="1">
      <alignment/>
      <protection/>
    </xf>
    <xf numFmtId="3" fontId="2" fillId="0" borderId="0" xfId="45" applyNumberFormat="1" applyFont="1" applyFill="1" applyAlignment="1">
      <alignment/>
      <protection/>
    </xf>
    <xf numFmtId="165" fontId="2" fillId="0" borderId="0" xfId="45" applyNumberFormat="1" applyFont="1" applyFill="1" applyAlignment="1">
      <alignment/>
      <protection/>
    </xf>
    <xf numFmtId="164" fontId="2" fillId="0" borderId="0" xfId="45" applyNumberFormat="1" applyFont="1" applyFill="1" applyAlignment="1">
      <alignment/>
      <protection/>
    </xf>
    <xf numFmtId="3" fontId="27" fillId="0" borderId="0" xfId="45" applyNumberFormat="1" applyFont="1" applyFill="1">
      <alignment/>
      <protection/>
    </xf>
    <xf numFmtId="0" fontId="27" fillId="0" borderId="0" xfId="45" applyFont="1" applyFill="1">
      <alignment/>
      <protection/>
    </xf>
    <xf numFmtId="165" fontId="27" fillId="0" borderId="0" xfId="45" applyNumberFormat="1" applyFont="1" applyFill="1">
      <alignment/>
      <protection/>
    </xf>
    <xf numFmtId="165" fontId="2" fillId="0" borderId="0" xfId="45" applyNumberFormat="1" applyFont="1" applyFill="1">
      <alignment/>
      <protection/>
    </xf>
    <xf numFmtId="3" fontId="27" fillId="0" borderId="0" xfId="0" applyNumberFormat="1" applyFont="1" applyFill="1" applyAlignment="1">
      <alignment/>
    </xf>
    <xf numFmtId="165" fontId="27" fillId="0" borderId="0" xfId="0" applyNumberFormat="1" applyFont="1" applyFill="1" applyAlignment="1">
      <alignment/>
    </xf>
    <xf numFmtId="16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16" fontId="3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165" fontId="2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Fill="1" applyAlignment="1">
      <alignment horizontal="left" readingOrder="1"/>
    </xf>
    <xf numFmtId="0" fontId="5" fillId="0" borderId="0" xfId="45" applyFont="1" applyFill="1" applyAlignment="1">
      <alignment horizontal="left"/>
      <protection/>
    </xf>
    <xf numFmtId="49" fontId="4" fillId="0" borderId="0" xfId="0" applyNumberFormat="1" applyFont="1" applyAlignment="1" quotePrefix="1">
      <alignment/>
    </xf>
    <xf numFmtId="49" fontId="3" fillId="0" borderId="0" xfId="0" applyNumberFormat="1" applyFont="1" applyAlignment="1" quotePrefix="1">
      <alignment/>
    </xf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1"/>
    </xf>
    <xf numFmtId="164" fontId="27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164" fontId="5" fillId="0" borderId="0" xfId="0" applyNumberFormat="1" applyFont="1" applyAlignment="1" quotePrefix="1">
      <alignment horizontal="right"/>
    </xf>
    <xf numFmtId="4" fontId="2" fillId="0" borderId="0" xfId="0" applyNumberFormat="1" applyFont="1" applyAlignment="1" quotePrefix="1">
      <alignment horizontal="right"/>
    </xf>
    <xf numFmtId="167" fontId="2" fillId="0" borderId="0" xfId="0" applyNumberFormat="1" applyFont="1" applyAlignment="1" quotePrefix="1">
      <alignment horizontal="right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Alignment="1" quotePrefix="1">
      <alignment/>
    </xf>
    <xf numFmtId="14" fontId="27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2" fillId="0" borderId="0" xfId="0" applyFont="1" applyFill="1" applyAlignment="1" quotePrefix="1">
      <alignment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1" fontId="27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3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/>
    </xf>
    <xf numFmtId="3" fontId="27" fillId="0" borderId="0" xfId="0" applyNumberFormat="1" applyFont="1" applyAlignment="1" quotePrefix="1">
      <alignment horizontal="right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quotePrefix="1">
      <alignment horizontal="right"/>
    </xf>
    <xf numFmtId="1" fontId="27" fillId="0" borderId="0" xfId="0" applyNumberFormat="1" applyFont="1" applyAlignment="1" quotePrefix="1">
      <alignment horizontal="right"/>
    </xf>
    <xf numFmtId="0" fontId="27" fillId="0" borderId="0" xfId="0" applyFont="1" applyFill="1" applyAlignment="1">
      <alignment horizontal="left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7" fillId="0" borderId="0" xfId="0" applyNumberFormat="1" applyFont="1" applyAlignment="1">
      <alignment horizontal="center"/>
    </xf>
    <xf numFmtId="49" fontId="51" fillId="0" borderId="0" xfId="0" applyNumberFormat="1" applyFont="1" applyAlignment="1">
      <alignment/>
    </xf>
    <xf numFmtId="17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/>
    </xf>
    <xf numFmtId="165" fontId="5" fillId="0" borderId="0" xfId="45" applyNumberFormat="1" applyFont="1" applyFill="1">
      <alignment/>
      <protection/>
    </xf>
    <xf numFmtId="3" fontId="28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6.8515625" style="1" customWidth="1"/>
    <col min="2" max="2" width="86.57421875" style="1" bestFit="1" customWidth="1"/>
    <col min="3" max="16384" width="9.140625" style="1" customWidth="1"/>
  </cols>
  <sheetData>
    <row r="1" spans="1:6" s="2" customFormat="1" ht="15.75">
      <c r="A1" s="28" t="s">
        <v>32</v>
      </c>
      <c r="C1" s="4"/>
      <c r="D1" s="4"/>
      <c r="E1" s="4"/>
      <c r="F1" s="4"/>
    </row>
    <row r="2" spans="1:6" s="2" customFormat="1" ht="15.75">
      <c r="A2" s="28" t="s">
        <v>31</v>
      </c>
      <c r="C2" s="4"/>
      <c r="D2" s="25"/>
      <c r="E2" s="25"/>
      <c r="F2" s="4"/>
    </row>
    <row r="3" s="2" customFormat="1" ht="12">
      <c r="B3" s="27"/>
    </row>
    <row r="4" s="4" customFormat="1" ht="12"/>
    <row r="5" spans="1:3" ht="12">
      <c r="A5" s="5" t="s">
        <v>1</v>
      </c>
      <c r="B5" s="4" t="s">
        <v>312</v>
      </c>
      <c r="C5" s="2">
        <v>194</v>
      </c>
    </row>
    <row r="6" spans="1:3" ht="12">
      <c r="A6" s="2"/>
      <c r="B6" s="87" t="s">
        <v>0</v>
      </c>
      <c r="C6" s="2"/>
    </row>
    <row r="7" spans="1:3" ht="12">
      <c r="A7" s="4"/>
      <c r="B7" s="2" t="s">
        <v>2</v>
      </c>
      <c r="C7" s="2"/>
    </row>
    <row r="8" spans="1:3" ht="12">
      <c r="A8" s="2"/>
      <c r="B8" s="24"/>
      <c r="C8" s="2"/>
    </row>
    <row r="9" spans="1:3" ht="12">
      <c r="A9" s="5" t="s">
        <v>4</v>
      </c>
      <c r="B9" s="4" t="s">
        <v>313</v>
      </c>
      <c r="C9" s="2">
        <v>195</v>
      </c>
    </row>
    <row r="10" spans="1:3" ht="12">
      <c r="A10" s="26"/>
      <c r="B10" s="2" t="s">
        <v>3</v>
      </c>
      <c r="C10" s="2"/>
    </row>
    <row r="11" spans="1:3" ht="12">
      <c r="A11" s="26"/>
      <c r="B11" s="2" t="s">
        <v>245</v>
      </c>
      <c r="C11" s="2"/>
    </row>
    <row r="12" spans="1:3" ht="12">
      <c r="A12" s="26"/>
      <c r="B12" s="2"/>
      <c r="C12" s="2"/>
    </row>
    <row r="13" spans="1:3" ht="12">
      <c r="A13" s="5" t="s">
        <v>6</v>
      </c>
      <c r="B13" s="4" t="s">
        <v>314</v>
      </c>
      <c r="C13" s="2">
        <v>195</v>
      </c>
    </row>
    <row r="14" spans="1:3" ht="12.75">
      <c r="A14" s="26"/>
      <c r="B14" s="32" t="s">
        <v>265</v>
      </c>
      <c r="C14" s="2"/>
    </row>
    <row r="15" spans="1:3" ht="12.75">
      <c r="A15" s="26"/>
      <c r="B15" s="32" t="s">
        <v>266</v>
      </c>
      <c r="C15" s="2"/>
    </row>
    <row r="16" spans="1:3" ht="12.75">
      <c r="A16" s="26"/>
      <c r="B16" s="32"/>
      <c r="C16" s="2"/>
    </row>
    <row r="17" spans="1:3" ht="12.75">
      <c r="A17" s="93" t="s">
        <v>9</v>
      </c>
      <c r="B17" s="32" t="s">
        <v>315</v>
      </c>
      <c r="C17" s="2">
        <v>196</v>
      </c>
    </row>
    <row r="18" spans="1:3" ht="12.75">
      <c r="A18" s="26"/>
      <c r="B18" s="32" t="s">
        <v>316</v>
      </c>
      <c r="C18" s="2"/>
    </row>
    <row r="19" spans="1:3" ht="12.75">
      <c r="A19" s="26"/>
      <c r="B19" s="32" t="s">
        <v>317</v>
      </c>
      <c r="C19" s="2"/>
    </row>
    <row r="20" spans="1:3" ht="12">
      <c r="A20" s="2"/>
      <c r="B20" s="4"/>
      <c r="C20" s="2"/>
    </row>
    <row r="21" spans="1:3" ht="12">
      <c r="A21" s="5" t="s">
        <v>12</v>
      </c>
      <c r="B21" s="4" t="s">
        <v>318</v>
      </c>
      <c r="C21" s="2">
        <v>197</v>
      </c>
    </row>
    <row r="22" spans="1:3" ht="12">
      <c r="A22" s="4"/>
      <c r="B22" s="2" t="s">
        <v>5</v>
      </c>
      <c r="C22" s="2"/>
    </row>
    <row r="23" spans="1:3" ht="12">
      <c r="A23" s="2"/>
      <c r="B23" s="2" t="s">
        <v>7</v>
      </c>
      <c r="C23" s="2"/>
    </row>
    <row r="24" spans="1:3" ht="12">
      <c r="A24" s="4"/>
      <c r="B24" s="64"/>
      <c r="C24" s="2"/>
    </row>
    <row r="25" spans="1:3" ht="12">
      <c r="A25" s="5" t="s">
        <v>14</v>
      </c>
      <c r="B25" s="4" t="s">
        <v>319</v>
      </c>
      <c r="C25" s="2">
        <v>198</v>
      </c>
    </row>
    <row r="26" spans="1:3" ht="12">
      <c r="A26" s="24"/>
      <c r="B26" s="2" t="s">
        <v>8</v>
      </c>
      <c r="C26" s="2"/>
    </row>
    <row r="27" spans="1:3" ht="12">
      <c r="A27" s="4"/>
      <c r="B27" s="2" t="s">
        <v>246</v>
      </c>
      <c r="C27" s="2"/>
    </row>
    <row r="28" spans="1:3" ht="12">
      <c r="A28" s="4"/>
      <c r="B28" s="2"/>
      <c r="C28" s="2"/>
    </row>
    <row r="29" spans="1:3" ht="12">
      <c r="A29" s="93" t="s">
        <v>17</v>
      </c>
      <c r="B29" s="4" t="s">
        <v>320</v>
      </c>
      <c r="C29" s="2">
        <v>198</v>
      </c>
    </row>
    <row r="30" spans="1:3" ht="12.75">
      <c r="A30" s="4"/>
      <c r="B30" s="32" t="s">
        <v>267</v>
      </c>
      <c r="C30" s="2"/>
    </row>
    <row r="31" spans="1:3" ht="12.75">
      <c r="A31" s="4"/>
      <c r="B31" s="32" t="s">
        <v>268</v>
      </c>
      <c r="C31" s="2"/>
    </row>
    <row r="32" spans="1:3" ht="12">
      <c r="A32" s="4"/>
      <c r="B32" s="5"/>
      <c r="C32" s="2"/>
    </row>
    <row r="33" spans="1:3" ht="12">
      <c r="A33" s="24" t="s">
        <v>19</v>
      </c>
      <c r="B33" s="4" t="s">
        <v>321</v>
      </c>
      <c r="C33" s="2">
        <v>199</v>
      </c>
    </row>
    <row r="34" spans="1:3" ht="12">
      <c r="A34" s="2"/>
      <c r="B34" s="2" t="s">
        <v>11</v>
      </c>
      <c r="C34" s="2"/>
    </row>
    <row r="35" spans="1:3" ht="12">
      <c r="A35" s="4"/>
      <c r="B35" s="2" t="s">
        <v>33</v>
      </c>
      <c r="C35" s="2"/>
    </row>
    <row r="36" spans="1:3" ht="12">
      <c r="A36" s="24"/>
      <c r="B36" s="4"/>
      <c r="C36" s="2"/>
    </row>
    <row r="37" spans="1:3" ht="12">
      <c r="A37" s="24" t="s">
        <v>21</v>
      </c>
      <c r="B37" s="4" t="s">
        <v>322</v>
      </c>
      <c r="C37" s="2">
        <v>200</v>
      </c>
    </row>
    <row r="38" spans="1:3" ht="12">
      <c r="A38" s="2"/>
      <c r="B38" s="2" t="s">
        <v>13</v>
      </c>
      <c r="C38" s="2"/>
    </row>
    <row r="39" spans="1:3" ht="12">
      <c r="A39" s="24"/>
      <c r="B39" s="2" t="s">
        <v>15</v>
      </c>
      <c r="C39" s="2"/>
    </row>
    <row r="40" spans="1:3" ht="12">
      <c r="A40" s="2"/>
      <c r="B40" s="4"/>
      <c r="C40" s="2"/>
    </row>
    <row r="41" spans="1:3" ht="12">
      <c r="A41" s="16" t="s">
        <v>24</v>
      </c>
      <c r="B41" s="4" t="s">
        <v>323</v>
      </c>
      <c r="C41" s="2">
        <v>201</v>
      </c>
    </row>
    <row r="42" spans="1:3" ht="12">
      <c r="A42" s="2"/>
      <c r="B42" s="21" t="s">
        <v>16</v>
      </c>
      <c r="C42" s="2"/>
    </row>
    <row r="43" spans="1:3" ht="12">
      <c r="A43" s="2"/>
      <c r="B43" s="21" t="s">
        <v>18</v>
      </c>
      <c r="C43" s="2"/>
    </row>
    <row r="44" spans="1:3" ht="12">
      <c r="A44" s="2"/>
      <c r="B44" s="2"/>
      <c r="C44" s="2"/>
    </row>
    <row r="45" spans="1:3" ht="12">
      <c r="A45" s="5" t="s">
        <v>26</v>
      </c>
      <c r="B45" s="4" t="s">
        <v>324</v>
      </c>
      <c r="C45" s="2">
        <v>202</v>
      </c>
    </row>
    <row r="46" spans="1:3" ht="12">
      <c r="A46" s="2"/>
      <c r="B46" s="2" t="s">
        <v>325</v>
      </c>
      <c r="C46" s="2"/>
    </row>
    <row r="47" spans="1:3" ht="12">
      <c r="A47" s="2"/>
      <c r="B47" s="2" t="s">
        <v>326</v>
      </c>
      <c r="C47" s="2"/>
    </row>
    <row r="48" spans="1:3" ht="12">
      <c r="A48" s="64"/>
      <c r="B48" s="2"/>
      <c r="C48" s="2"/>
    </row>
    <row r="49" spans="1:3" ht="12">
      <c r="A49" s="5" t="s">
        <v>28</v>
      </c>
      <c r="B49" s="4" t="s">
        <v>327</v>
      </c>
      <c r="C49" s="2">
        <v>203</v>
      </c>
    </row>
    <row r="50" spans="1:3" ht="12">
      <c r="A50" s="2"/>
      <c r="B50" s="2" t="s">
        <v>20</v>
      </c>
      <c r="C50" s="2"/>
    </row>
    <row r="51" spans="1:3" ht="12">
      <c r="A51" s="64"/>
      <c r="B51" s="2" t="s">
        <v>22</v>
      </c>
      <c r="C51" s="2"/>
    </row>
    <row r="52" spans="1:3" ht="12">
      <c r="A52" s="2"/>
      <c r="B52" s="23"/>
      <c r="C52" s="2"/>
    </row>
    <row r="53" spans="1:3" ht="12">
      <c r="A53" s="5" t="s">
        <v>29</v>
      </c>
      <c r="B53" s="4" t="s">
        <v>328</v>
      </c>
      <c r="C53" s="2">
        <v>204</v>
      </c>
    </row>
    <row r="54" spans="1:3" ht="12">
      <c r="A54" s="2"/>
      <c r="B54" s="2" t="s">
        <v>23</v>
      </c>
      <c r="C54" s="2"/>
    </row>
    <row r="55" spans="1:3" ht="12">
      <c r="A55" s="2"/>
      <c r="B55" s="2" t="s">
        <v>34</v>
      </c>
      <c r="C55" s="2"/>
    </row>
    <row r="56" spans="1:3" ht="12">
      <c r="A56" s="2"/>
      <c r="B56" s="22"/>
      <c r="C56" s="2"/>
    </row>
    <row r="57" spans="1:3" ht="12">
      <c r="A57" s="5" t="s">
        <v>30</v>
      </c>
      <c r="B57" s="4" t="s">
        <v>329</v>
      </c>
      <c r="C57" s="2">
        <v>204</v>
      </c>
    </row>
    <row r="58" spans="1:3" ht="12">
      <c r="A58" s="64"/>
      <c r="B58" s="2" t="s">
        <v>25</v>
      </c>
      <c r="C58" s="2"/>
    </row>
    <row r="59" spans="1:3" ht="12">
      <c r="A59" s="2"/>
      <c r="B59" s="2" t="s">
        <v>27</v>
      </c>
      <c r="C59" s="2"/>
    </row>
    <row r="60" spans="1:3" ht="12">
      <c r="A60" s="2"/>
      <c r="B60" s="4"/>
      <c r="C60" s="2"/>
    </row>
    <row r="61" spans="1:3" ht="12">
      <c r="A61" s="16" t="s">
        <v>285</v>
      </c>
      <c r="B61" s="16" t="s">
        <v>330</v>
      </c>
      <c r="C61" s="2">
        <v>205</v>
      </c>
    </row>
    <row r="62" spans="1:3" ht="12">
      <c r="A62" s="2"/>
      <c r="B62" s="21" t="s">
        <v>331</v>
      </c>
      <c r="C62" s="2"/>
    </row>
    <row r="63" spans="1:3" ht="12">
      <c r="A63" s="2"/>
      <c r="B63" s="21" t="s">
        <v>332</v>
      </c>
      <c r="C63" s="2"/>
    </row>
    <row r="64" spans="1:3" ht="12">
      <c r="A64" s="64"/>
      <c r="B64" s="15"/>
      <c r="C64" s="2"/>
    </row>
    <row r="65" spans="1:3" ht="12">
      <c r="A65" s="16" t="s">
        <v>284</v>
      </c>
      <c r="B65" s="16" t="s">
        <v>333</v>
      </c>
      <c r="C65" s="2">
        <v>205</v>
      </c>
    </row>
    <row r="66" spans="1:3" ht="12">
      <c r="A66" s="2"/>
      <c r="B66" s="20" t="s">
        <v>334</v>
      </c>
      <c r="C66" s="2"/>
    </row>
    <row r="67" spans="1:3" ht="12">
      <c r="A67" s="64"/>
      <c r="B67" s="20" t="s">
        <v>335</v>
      </c>
      <c r="C67" s="2"/>
    </row>
    <row r="68" spans="1:3" ht="12">
      <c r="A68" s="64"/>
      <c r="B68" s="20"/>
      <c r="C68" s="2"/>
    </row>
    <row r="69" spans="1:3" ht="12">
      <c r="A69" s="94" t="s">
        <v>336</v>
      </c>
      <c r="B69" s="20" t="s">
        <v>337</v>
      </c>
      <c r="C69" s="2">
        <v>206</v>
      </c>
    </row>
    <row r="70" spans="1:3" ht="12">
      <c r="A70" s="64"/>
      <c r="B70" s="20" t="s">
        <v>338</v>
      </c>
      <c r="C70" s="2"/>
    </row>
    <row r="71" spans="1:3" ht="12">
      <c r="A71" s="64"/>
      <c r="B71" s="20" t="s">
        <v>339</v>
      </c>
      <c r="C71" s="2"/>
    </row>
    <row r="72" spans="1:3" ht="12">
      <c r="A72" s="2"/>
      <c r="B72" s="15"/>
      <c r="C72" s="2"/>
    </row>
    <row r="73" spans="1:3" ht="12">
      <c r="A73" s="19" t="s">
        <v>340</v>
      </c>
      <c r="B73" s="17" t="s">
        <v>341</v>
      </c>
      <c r="C73" s="18">
        <v>207</v>
      </c>
    </row>
    <row r="74" spans="1:3" ht="12.75">
      <c r="A74" s="2"/>
      <c r="B74" s="18" t="s">
        <v>342</v>
      </c>
      <c r="C74" s="61"/>
    </row>
    <row r="75" spans="1:3" ht="12.75">
      <c r="A75" s="2"/>
      <c r="B75" s="18" t="s">
        <v>343</v>
      </c>
      <c r="C75" s="62"/>
    </row>
    <row r="76" ht="12">
      <c r="B76" s="14"/>
    </row>
    <row r="77" ht="12">
      <c r="B77" s="13"/>
    </row>
    <row r="78" ht="12">
      <c r="B78" s="12"/>
    </row>
    <row r="80" ht="12">
      <c r="B80" s="4"/>
    </row>
    <row r="81" ht="12">
      <c r="B81" s="4"/>
    </row>
    <row r="82" ht="12">
      <c r="B82" s="11"/>
    </row>
    <row r="83" ht="12">
      <c r="B83" s="2"/>
    </row>
    <row r="85" ht="12">
      <c r="B85" s="4"/>
    </row>
    <row r="86" ht="12">
      <c r="B86" s="4"/>
    </row>
    <row r="87" ht="12">
      <c r="B87" s="10"/>
    </row>
    <row r="88" ht="12">
      <c r="B88" s="2"/>
    </row>
    <row r="90" ht="12">
      <c r="B90" s="4"/>
    </row>
    <row r="91" ht="12">
      <c r="B91" s="4"/>
    </row>
    <row r="92" ht="12">
      <c r="B92" s="3"/>
    </row>
    <row r="93" ht="12">
      <c r="B93" s="9"/>
    </row>
    <row r="95" ht="12">
      <c r="B95" s="4"/>
    </row>
    <row r="96" ht="12">
      <c r="B96" s="4"/>
    </row>
    <row r="97" ht="12">
      <c r="B97" s="5"/>
    </row>
    <row r="98" ht="12">
      <c r="B98" s="2"/>
    </row>
    <row r="100" ht="12">
      <c r="B100" s="4"/>
    </row>
    <row r="101" ht="12">
      <c r="B101" s="4"/>
    </row>
    <row r="102" ht="12">
      <c r="B102" s="8"/>
    </row>
    <row r="103" ht="12">
      <c r="B103" s="6"/>
    </row>
    <row r="105" ht="12">
      <c r="B105" s="4"/>
    </row>
    <row r="106" ht="12">
      <c r="B106" s="4"/>
    </row>
    <row r="107" ht="12">
      <c r="B107" s="7"/>
    </row>
    <row r="108" ht="12">
      <c r="B108" s="6"/>
    </row>
    <row r="110" ht="12">
      <c r="B110" s="4"/>
    </row>
    <row r="111" ht="12">
      <c r="B111" s="4"/>
    </row>
    <row r="112" ht="12">
      <c r="B112" s="5"/>
    </row>
    <row r="113" ht="12">
      <c r="B113" s="2"/>
    </row>
    <row r="115" ht="12">
      <c r="B115" s="4"/>
    </row>
    <row r="116" ht="12">
      <c r="B116" s="4"/>
    </row>
    <row r="117" ht="12">
      <c r="B117" s="3"/>
    </row>
    <row r="118" ht="12">
      <c r="B1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73.57421875" style="65" customWidth="1"/>
    <col min="2" max="7" width="9.140625" style="65" customWidth="1"/>
    <col min="8" max="8" width="21.140625" style="65" bestFit="1" customWidth="1"/>
    <col min="9" max="9" width="18.00390625" style="65" bestFit="1" customWidth="1"/>
    <col min="10" max="16384" width="9.140625" style="65" customWidth="1"/>
  </cols>
  <sheetData>
    <row r="1" s="29" customFormat="1" ht="12.75">
      <c r="A1" s="29" t="s">
        <v>443</v>
      </c>
    </row>
    <row r="2" s="29" customFormat="1" ht="12.75">
      <c r="A2" s="29" t="s">
        <v>13</v>
      </c>
    </row>
    <row r="3" s="29" customFormat="1" ht="12.75">
      <c r="A3" s="46" t="s">
        <v>21</v>
      </c>
    </row>
    <row r="4" s="33" customFormat="1" ht="12.75">
      <c r="A4" s="32" t="s">
        <v>15</v>
      </c>
    </row>
    <row r="5" s="33" customFormat="1" ht="12.75"/>
    <row r="6" spans="2:5" s="33" customFormat="1" ht="12.75">
      <c r="B6" s="32">
        <v>2017</v>
      </c>
      <c r="C6" s="32"/>
      <c r="D6" s="32"/>
      <c r="E6" s="32"/>
    </row>
    <row r="7" spans="2:6" ht="15">
      <c r="B7" s="65" t="s">
        <v>35</v>
      </c>
      <c r="F7" s="32"/>
    </row>
    <row r="8" ht="15">
      <c r="F8" s="32"/>
    </row>
    <row r="9" spans="1:6" ht="15">
      <c r="A9" s="56" t="s">
        <v>351</v>
      </c>
      <c r="F9" s="32"/>
    </row>
    <row r="10" spans="1:6" ht="15">
      <c r="A10" s="29"/>
      <c r="F10" s="32"/>
    </row>
    <row r="11" spans="1:6" ht="15">
      <c r="A11" s="65" t="s">
        <v>147</v>
      </c>
      <c r="F11" s="32"/>
    </row>
    <row r="12" spans="1:2" ht="15">
      <c r="A12" s="65" t="s">
        <v>148</v>
      </c>
      <c r="B12" s="43">
        <v>837.9</v>
      </c>
    </row>
    <row r="13" ht="15">
      <c r="B13" s="43">
        <v>-173.704</v>
      </c>
    </row>
    <row r="14" spans="1:2" ht="15">
      <c r="A14" s="29" t="s">
        <v>149</v>
      </c>
      <c r="B14" s="43"/>
    </row>
    <row r="15" spans="1:2" ht="15">
      <c r="A15" s="32" t="s">
        <v>306</v>
      </c>
      <c r="B15" s="43">
        <v>-621.443</v>
      </c>
    </row>
    <row r="16" spans="1:2" ht="15">
      <c r="A16" s="65" t="s">
        <v>150</v>
      </c>
      <c r="B16" s="43">
        <v>9.667</v>
      </c>
    </row>
    <row r="17" spans="1:2" ht="15">
      <c r="A17" s="47" t="s">
        <v>249</v>
      </c>
      <c r="B17" s="43"/>
    </row>
    <row r="18" spans="1:2" ht="15">
      <c r="A18" s="47" t="s">
        <v>250</v>
      </c>
      <c r="B18" s="43">
        <v>192.631</v>
      </c>
    </row>
    <row r="20" ht="15">
      <c r="A20" s="56" t="s">
        <v>357</v>
      </c>
    </row>
    <row r="21" spans="1:2" ht="15">
      <c r="A21" s="29" t="s">
        <v>358</v>
      </c>
      <c r="B21" s="43">
        <v>245.051</v>
      </c>
    </row>
    <row r="23" spans="1:4" ht="15">
      <c r="A23" s="56" t="s">
        <v>380</v>
      </c>
      <c r="B23" s="43"/>
      <c r="D23" s="98"/>
    </row>
    <row r="24" spans="1:2" ht="15">
      <c r="A24" s="29" t="s">
        <v>151</v>
      </c>
      <c r="B24" s="43"/>
    </row>
    <row r="25" spans="1:2" ht="15">
      <c r="A25" s="97" t="s">
        <v>152</v>
      </c>
      <c r="B25" s="43">
        <v>-12.283</v>
      </c>
    </row>
    <row r="26" spans="1:2" ht="15">
      <c r="A26" s="36" t="s">
        <v>153</v>
      </c>
      <c r="B26" s="43">
        <v>69.483</v>
      </c>
    </row>
    <row r="28" spans="1:4" ht="15">
      <c r="A28" s="29" t="s">
        <v>154</v>
      </c>
      <c r="B28" s="43"/>
      <c r="D28" s="98"/>
    </row>
    <row r="29" spans="1:2" ht="15">
      <c r="A29" s="36" t="s">
        <v>155</v>
      </c>
      <c r="B29" s="41">
        <v>0</v>
      </c>
    </row>
    <row r="30" spans="1:2" ht="15">
      <c r="A30" s="36" t="s">
        <v>156</v>
      </c>
      <c r="B30" s="43">
        <v>-165.308</v>
      </c>
    </row>
    <row r="31" ht="15">
      <c r="A31" s="36"/>
    </row>
    <row r="32" spans="1:4" ht="15">
      <c r="A32" s="36"/>
      <c r="B32" s="43"/>
      <c r="D32" s="98"/>
    </row>
    <row r="33" spans="1:2" ht="12.75" customHeight="1">
      <c r="A33" s="29" t="s">
        <v>260</v>
      </c>
      <c r="B33" s="41">
        <v>0</v>
      </c>
    </row>
    <row r="34" spans="1:2" ht="15">
      <c r="A34" s="36"/>
      <c r="B34" s="43"/>
    </row>
    <row r="35" spans="1:2" ht="15">
      <c r="A35" s="29" t="s">
        <v>157</v>
      </c>
      <c r="B35" s="43"/>
    </row>
    <row r="36" spans="1:2" ht="15">
      <c r="A36" s="97" t="s">
        <v>158</v>
      </c>
      <c r="B36" s="43"/>
    </row>
    <row r="37" spans="1:2" ht="15">
      <c r="A37" s="97" t="s">
        <v>159</v>
      </c>
      <c r="B37" s="43">
        <v>10.268</v>
      </c>
    </row>
    <row r="38" spans="1:2" ht="15">
      <c r="A38" s="97" t="s">
        <v>160</v>
      </c>
      <c r="B38" s="43">
        <v>-4.9</v>
      </c>
    </row>
    <row r="39" spans="1:2" ht="15">
      <c r="A39" s="97" t="s">
        <v>161</v>
      </c>
      <c r="B39" s="43">
        <v>21.757</v>
      </c>
    </row>
    <row r="40" spans="1:2" ht="15">
      <c r="A40" s="97" t="s">
        <v>372</v>
      </c>
      <c r="B40" s="43"/>
    </row>
    <row r="41" spans="1:2" ht="15">
      <c r="A41" s="97" t="s">
        <v>162</v>
      </c>
      <c r="B41" s="43">
        <v>32.63</v>
      </c>
    </row>
    <row r="43" spans="1:4" ht="15">
      <c r="A43" s="29" t="s">
        <v>163</v>
      </c>
      <c r="B43" s="35">
        <v>-48.353</v>
      </c>
      <c r="D43" s="98"/>
    </row>
    <row r="44" ht="15">
      <c r="A44" s="32"/>
    </row>
    <row r="45" spans="1:4" s="29" customFormat="1" ht="12.75">
      <c r="A45" s="29" t="s">
        <v>164</v>
      </c>
      <c r="B45" s="43">
        <v>196.698</v>
      </c>
      <c r="D45" s="35"/>
    </row>
    <row r="46" spans="1:2" s="32" customFormat="1" ht="12.75">
      <c r="A46" s="36" t="s">
        <v>165</v>
      </c>
      <c r="B46" s="43">
        <v>1316.561</v>
      </c>
    </row>
    <row r="47" spans="1:4" ht="15">
      <c r="A47" s="36" t="s">
        <v>166</v>
      </c>
      <c r="B47" s="43">
        <v>1119.863</v>
      </c>
      <c r="D47" s="98"/>
    </row>
    <row r="48" s="32" customFormat="1" ht="12.75"/>
    <row r="49" spans="1:4" s="32" customFormat="1" ht="12.75">
      <c r="A49" s="32" t="s">
        <v>167</v>
      </c>
      <c r="B49" s="43">
        <v>137</v>
      </c>
      <c r="D49" s="43"/>
    </row>
    <row r="50" s="32" customFormat="1" ht="12.75"/>
    <row r="51" s="32" customFormat="1" ht="12.75">
      <c r="A51" s="32" t="s">
        <v>381</v>
      </c>
    </row>
    <row r="52" spans="1:2" s="32" customFormat="1" ht="15">
      <c r="A52" s="65" t="s">
        <v>82</v>
      </c>
      <c r="B52" s="65"/>
    </row>
    <row r="54" ht="15">
      <c r="A5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0.7109375" style="65" customWidth="1"/>
    <col min="2" max="5" width="9.140625" style="65" customWidth="1"/>
    <col min="6" max="6" width="13.421875" style="65" bestFit="1" customWidth="1"/>
    <col min="7" max="16384" width="9.140625" style="65" customWidth="1"/>
  </cols>
  <sheetData>
    <row r="1" s="29" customFormat="1" ht="12.75">
      <c r="A1" s="29" t="s">
        <v>323</v>
      </c>
    </row>
    <row r="2" s="29" customFormat="1" ht="12.75">
      <c r="A2" s="54" t="s">
        <v>16</v>
      </c>
    </row>
    <row r="3" s="29" customFormat="1" ht="12.75">
      <c r="A3" s="54" t="s">
        <v>24</v>
      </c>
    </row>
    <row r="4" s="32" customFormat="1" ht="12.75">
      <c r="A4" s="51" t="s">
        <v>18</v>
      </c>
    </row>
    <row r="6" spans="2:4" ht="15">
      <c r="B6" s="32">
        <v>2017</v>
      </c>
      <c r="D6" s="70"/>
    </row>
    <row r="7" ht="15">
      <c r="B7" s="32" t="s">
        <v>35</v>
      </c>
    </row>
    <row r="9" spans="1:6" ht="15">
      <c r="A9" s="65" t="s">
        <v>168</v>
      </c>
      <c r="B9" s="98">
        <v>75.838</v>
      </c>
      <c r="C9" s="89"/>
      <c r="D9" s="89"/>
      <c r="E9" s="89"/>
      <c r="F9" s="89"/>
    </row>
    <row r="10" spans="1:4" ht="15">
      <c r="A10" s="32" t="s">
        <v>382</v>
      </c>
      <c r="B10" s="98">
        <v>192.001</v>
      </c>
      <c r="D10" s="89"/>
    </row>
    <row r="11" spans="1:7" ht="15">
      <c r="A11" s="51" t="s">
        <v>383</v>
      </c>
      <c r="B11" s="98">
        <v>137.54</v>
      </c>
      <c r="C11" s="89"/>
      <c r="D11" s="89"/>
      <c r="E11" s="89"/>
      <c r="F11" s="89"/>
      <c r="G11" s="32"/>
    </row>
    <row r="12" spans="1:7" ht="15">
      <c r="A12" s="32" t="s">
        <v>384</v>
      </c>
      <c r="B12" s="98">
        <v>15.829</v>
      </c>
      <c r="C12" s="89"/>
      <c r="D12" s="89"/>
      <c r="E12" s="89"/>
      <c r="F12" s="89"/>
      <c r="G12" s="32"/>
    </row>
    <row r="13" spans="1:6" ht="15">
      <c r="A13" s="32" t="s">
        <v>385</v>
      </c>
      <c r="C13" s="89"/>
      <c r="D13" s="89"/>
      <c r="E13" s="89"/>
      <c r="F13" s="89"/>
    </row>
    <row r="14" spans="1:6" ht="15">
      <c r="A14" s="32" t="s">
        <v>386</v>
      </c>
      <c r="B14" s="98">
        <v>45.304</v>
      </c>
      <c r="C14" s="89"/>
      <c r="D14" s="89"/>
      <c r="E14" s="89"/>
      <c r="F14" s="89"/>
    </row>
    <row r="15" spans="1:6" ht="15">
      <c r="A15" s="32" t="s">
        <v>387</v>
      </c>
      <c r="B15" s="98">
        <v>72.418</v>
      </c>
      <c r="C15" s="89"/>
      <c r="D15" s="98"/>
      <c r="E15" s="89"/>
      <c r="F15" s="89"/>
    </row>
    <row r="16" spans="1:3" ht="15">
      <c r="A16" s="32" t="s">
        <v>388</v>
      </c>
      <c r="B16" s="98">
        <v>4.149</v>
      </c>
      <c r="C16" s="89"/>
    </row>
    <row r="17" spans="1:7" s="29" customFormat="1" ht="12.75">
      <c r="A17" s="32" t="s">
        <v>389</v>
      </c>
      <c r="C17" s="39"/>
      <c r="D17" s="35"/>
      <c r="E17" s="39"/>
      <c r="F17" s="39"/>
      <c r="G17" s="52" t="s">
        <v>10</v>
      </c>
    </row>
    <row r="18" spans="1:7" s="29" customFormat="1" ht="15">
      <c r="A18" s="32" t="s">
        <v>390</v>
      </c>
      <c r="B18" s="98">
        <v>2.592</v>
      </c>
      <c r="C18" s="39"/>
      <c r="D18" s="35"/>
      <c r="E18" s="39"/>
      <c r="F18" s="39"/>
      <c r="G18" s="52"/>
    </row>
    <row r="19" spans="1:7" s="29" customFormat="1" ht="12.75">
      <c r="A19" s="29" t="s">
        <v>169</v>
      </c>
      <c r="B19" s="29">
        <v>545.7</v>
      </c>
      <c r="C19" s="39"/>
      <c r="D19" s="35"/>
      <c r="E19" s="39"/>
      <c r="F19" s="39"/>
      <c r="G19" s="52"/>
    </row>
    <row r="20" s="29" customFormat="1" ht="12.75"/>
    <row r="21" spans="1:2" ht="15">
      <c r="A21" s="29" t="s">
        <v>170</v>
      </c>
      <c r="B21" s="29"/>
    </row>
    <row r="22" spans="1:6" ht="15">
      <c r="A22" s="65" t="s">
        <v>168</v>
      </c>
      <c r="B22" s="89">
        <f>B9/$B$19*100</f>
        <v>13.897379512552682</v>
      </c>
      <c r="D22" s="89"/>
      <c r="E22" s="89"/>
      <c r="F22" s="89"/>
    </row>
    <row r="23" spans="1:2" ht="15">
      <c r="A23" s="32" t="s">
        <v>382</v>
      </c>
      <c r="B23" s="89">
        <f>B10/$B$19*100</f>
        <v>35.18435037566428</v>
      </c>
    </row>
    <row r="24" spans="1:2" ht="12.75" customHeight="1">
      <c r="A24" s="51" t="s">
        <v>383</v>
      </c>
      <c r="B24" s="89">
        <f>B11/$B$19*100</f>
        <v>25.20432472054242</v>
      </c>
    </row>
    <row r="25" spans="1:4" ht="12.75" customHeight="1">
      <c r="A25" s="32" t="s">
        <v>384</v>
      </c>
      <c r="B25" s="89">
        <f>B12/$B$19*100</f>
        <v>2.900678028220634</v>
      </c>
      <c r="D25" s="89"/>
    </row>
    <row r="26" spans="1:6" ht="15">
      <c r="A26" s="32" t="s">
        <v>385</v>
      </c>
      <c r="D26" s="89"/>
      <c r="E26" s="89"/>
      <c r="F26" s="89"/>
    </row>
    <row r="27" spans="1:6" ht="15">
      <c r="A27" s="32" t="s">
        <v>386</v>
      </c>
      <c r="B27" s="89">
        <f>B14/$B$19*100</f>
        <v>8.301997434487813</v>
      </c>
      <c r="D27" s="89"/>
      <c r="E27" s="89"/>
      <c r="F27" s="89"/>
    </row>
    <row r="28" spans="1:6" ht="15">
      <c r="A28" s="32" t="s">
        <v>387</v>
      </c>
      <c r="B28" s="89">
        <f>B15/$B$19*100</f>
        <v>13.270661535642295</v>
      </c>
      <c r="D28" s="89"/>
      <c r="E28" s="89"/>
      <c r="F28" s="89"/>
    </row>
    <row r="29" spans="1:9" ht="15">
      <c r="A29" s="32" t="s">
        <v>388</v>
      </c>
      <c r="B29" s="89">
        <f>B16/$B$19*100</f>
        <v>0.7603078614623419</v>
      </c>
      <c r="C29" s="89"/>
      <c r="I29" s="65" t="s">
        <v>10</v>
      </c>
    </row>
    <row r="30" spans="1:6" ht="15">
      <c r="A30" s="32" t="s">
        <v>389</v>
      </c>
      <c r="C30" s="89"/>
      <c r="D30" s="89"/>
      <c r="E30" s="89"/>
      <c r="F30" s="89"/>
    </row>
    <row r="31" spans="1:6" ht="15">
      <c r="A31" s="65" t="s">
        <v>390</v>
      </c>
      <c r="B31" s="89">
        <f>B18/$B$19*100</f>
        <v>0.47498625618471685</v>
      </c>
      <c r="C31" s="89"/>
      <c r="D31" s="89"/>
      <c r="E31" s="89"/>
      <c r="F31" s="89"/>
    </row>
    <row r="32" spans="1:6" ht="15">
      <c r="A32" s="29" t="s">
        <v>169</v>
      </c>
      <c r="B32" s="29">
        <f>B19/$B$19*100</f>
        <v>100</v>
      </c>
      <c r="C32" s="89"/>
      <c r="D32" s="89"/>
      <c r="E32" s="89"/>
      <c r="F32" s="89"/>
    </row>
    <row r="33" spans="1:6" ht="15">
      <c r="A33" s="32"/>
      <c r="B33" s="52"/>
      <c r="C33" s="89"/>
      <c r="D33" s="89"/>
      <c r="E33" s="89"/>
      <c r="F33" s="89"/>
    </row>
    <row r="34" spans="1:6" ht="15">
      <c r="A34" s="54" t="s">
        <v>171</v>
      </c>
      <c r="B34" s="29"/>
      <c r="C34" s="32"/>
      <c r="D34" s="32"/>
      <c r="E34" s="32"/>
      <c r="F34" s="32"/>
    </row>
    <row r="35" spans="1:4" ht="15">
      <c r="A35" s="42" t="s">
        <v>172</v>
      </c>
      <c r="B35" s="29"/>
      <c r="C35" s="32"/>
      <c r="D35" s="32"/>
    </row>
    <row r="36" spans="1:3" ht="15">
      <c r="A36" s="53" t="s">
        <v>173</v>
      </c>
      <c r="B36" s="65">
        <v>73.5</v>
      </c>
      <c r="C36" s="32"/>
    </row>
    <row r="37" ht="15">
      <c r="A37" s="53"/>
    </row>
    <row r="38" spans="1:6" ht="15">
      <c r="A38" s="32"/>
      <c r="B38" s="32"/>
      <c r="F38" s="98"/>
    </row>
    <row r="39" spans="1:2" ht="15">
      <c r="A39" s="51" t="s">
        <v>381</v>
      </c>
      <c r="B39" s="52"/>
    </row>
    <row r="40" ht="15">
      <c r="A40" s="51" t="s">
        <v>82</v>
      </c>
    </row>
    <row r="42" spans="1:2" ht="15">
      <c r="A42" s="32"/>
      <c r="B42" s="43"/>
    </row>
    <row r="43" spans="1:2" ht="15">
      <c r="A43" s="32"/>
      <c r="B43" s="11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0"/>
  <sheetViews>
    <sheetView zoomScalePageLayoutView="0" workbookViewId="0" topLeftCell="A1">
      <selection activeCell="A103" sqref="A103"/>
    </sheetView>
  </sheetViews>
  <sheetFormatPr defaultColWidth="9.140625" defaultRowHeight="15"/>
  <cols>
    <col min="1" max="1" width="48.7109375" style="65" bestFit="1" customWidth="1"/>
    <col min="2" max="2" width="26.57421875" style="65" bestFit="1" customWidth="1"/>
    <col min="3" max="3" width="13.140625" style="65" bestFit="1" customWidth="1"/>
    <col min="4" max="4" width="10.8515625" style="65" bestFit="1" customWidth="1"/>
    <col min="5" max="5" width="9.140625" style="65" customWidth="1"/>
    <col min="6" max="6" width="9.57421875" style="65" bestFit="1" customWidth="1"/>
    <col min="7" max="7" width="11.00390625" style="65" bestFit="1" customWidth="1"/>
    <col min="8" max="8" width="9.57421875" style="65" bestFit="1" customWidth="1"/>
    <col min="9" max="16384" width="9.140625" style="65" customWidth="1"/>
  </cols>
  <sheetData>
    <row r="1" ht="15">
      <c r="A1" s="29" t="s">
        <v>324</v>
      </c>
    </row>
    <row r="2" spans="1:2" ht="15">
      <c r="A2" s="70" t="s">
        <v>325</v>
      </c>
      <c r="B2" s="70"/>
    </row>
    <row r="3" spans="1:2" ht="15">
      <c r="A3" s="119" t="s">
        <v>26</v>
      </c>
      <c r="B3" s="70"/>
    </row>
    <row r="4" spans="1:2" ht="15">
      <c r="A4" s="120" t="s">
        <v>326</v>
      </c>
      <c r="B4" s="70"/>
    </row>
    <row r="6" ht="15">
      <c r="C6" s="32">
        <v>2017</v>
      </c>
    </row>
    <row r="7" ht="15">
      <c r="C7" s="32" t="s">
        <v>391</v>
      </c>
    </row>
    <row r="8" spans="1:3" ht="15">
      <c r="A8" s="121"/>
      <c r="C8" s="32"/>
    </row>
    <row r="9" spans="1:3" ht="15">
      <c r="A9" s="29" t="s">
        <v>392</v>
      </c>
      <c r="B9" s="29" t="s">
        <v>174</v>
      </c>
      <c r="C9" s="58">
        <v>86032</v>
      </c>
    </row>
    <row r="10" spans="2:3" ht="15">
      <c r="B10" s="29" t="s">
        <v>175</v>
      </c>
      <c r="C10" s="58">
        <v>-321160</v>
      </c>
    </row>
    <row r="11" spans="2:3" ht="15">
      <c r="B11" s="29" t="s">
        <v>176</v>
      </c>
      <c r="C11" s="58">
        <f>SUM(C9:C10)</f>
        <v>-235128</v>
      </c>
    </row>
    <row r="12" spans="2:3" ht="15">
      <c r="B12" s="32"/>
      <c r="C12" s="41"/>
    </row>
    <row r="13" spans="1:15" ht="15">
      <c r="A13" s="36" t="s">
        <v>393</v>
      </c>
      <c r="G13" s="105"/>
      <c r="H13" s="105"/>
      <c r="J13" s="105"/>
      <c r="K13" s="105"/>
      <c r="N13" s="105"/>
      <c r="O13" s="105"/>
    </row>
    <row r="14" spans="1:15" ht="15">
      <c r="A14" s="97" t="s">
        <v>394</v>
      </c>
      <c r="B14" s="32" t="s">
        <v>174</v>
      </c>
      <c r="C14" s="41"/>
      <c r="G14" s="105"/>
      <c r="H14" s="105"/>
      <c r="N14" s="105"/>
      <c r="O14" s="105"/>
    </row>
    <row r="15" spans="1:15" ht="15">
      <c r="A15" s="32"/>
      <c r="B15" s="32" t="s">
        <v>175</v>
      </c>
      <c r="C15" s="41">
        <v>-237</v>
      </c>
      <c r="G15" s="105"/>
      <c r="H15" s="105"/>
      <c r="N15" s="105"/>
      <c r="O15" s="105"/>
    </row>
    <row r="16" spans="1:15" ht="15">
      <c r="A16" s="32"/>
      <c r="B16" s="32" t="s">
        <v>176</v>
      </c>
      <c r="C16" s="41">
        <v>-237</v>
      </c>
      <c r="G16" s="105"/>
      <c r="H16" s="105"/>
      <c r="N16" s="105"/>
      <c r="O16" s="105"/>
    </row>
    <row r="17" spans="1:15" ht="15">
      <c r="A17" s="32"/>
      <c r="B17" s="32"/>
      <c r="C17" s="41"/>
      <c r="G17" s="105"/>
      <c r="H17" s="105"/>
      <c r="N17" s="105"/>
      <c r="O17" s="105"/>
    </row>
    <row r="18" ht="15">
      <c r="A18" s="36" t="s">
        <v>177</v>
      </c>
    </row>
    <row r="19" spans="1:15" ht="15">
      <c r="A19" s="36" t="s">
        <v>395</v>
      </c>
      <c r="B19" s="32" t="s">
        <v>174</v>
      </c>
      <c r="C19" s="41">
        <v>3</v>
      </c>
      <c r="G19" s="105"/>
      <c r="H19" s="105"/>
      <c r="N19" s="105"/>
      <c r="O19" s="105"/>
    </row>
    <row r="20" spans="1:3" ht="15">
      <c r="A20" s="32"/>
      <c r="B20" s="32" t="s">
        <v>175</v>
      </c>
      <c r="C20" s="41">
        <v>-1897</v>
      </c>
    </row>
    <row r="21" spans="1:3" ht="15">
      <c r="A21" s="32"/>
      <c r="B21" s="32" t="s">
        <v>176</v>
      </c>
      <c r="C21" s="41">
        <v>-1894</v>
      </c>
    </row>
    <row r="22" spans="1:3" ht="15">
      <c r="A22" s="32"/>
      <c r="B22" s="32"/>
      <c r="C22" s="41"/>
    </row>
    <row r="23" spans="1:15" ht="15">
      <c r="A23" s="36" t="s">
        <v>396</v>
      </c>
      <c r="G23" s="105"/>
      <c r="H23" s="105"/>
      <c r="N23" s="105"/>
      <c r="O23" s="105"/>
    </row>
    <row r="24" spans="1:15" ht="15">
      <c r="A24" s="32"/>
      <c r="B24" s="32" t="s">
        <v>174</v>
      </c>
      <c r="C24" s="41">
        <v>17</v>
      </c>
      <c r="G24" s="105"/>
      <c r="H24" s="105"/>
      <c r="N24" s="105"/>
      <c r="O24" s="105"/>
    </row>
    <row r="25" spans="1:3" ht="15">
      <c r="A25" s="32"/>
      <c r="B25" s="32" t="s">
        <v>175</v>
      </c>
      <c r="C25" s="41">
        <v>-16977</v>
      </c>
    </row>
    <row r="26" spans="1:3" ht="15">
      <c r="A26" s="32"/>
      <c r="B26" s="32" t="s">
        <v>176</v>
      </c>
      <c r="C26" s="41">
        <v>-16960</v>
      </c>
    </row>
    <row r="27" spans="1:3" ht="15">
      <c r="A27" s="32"/>
      <c r="B27" s="32"/>
      <c r="C27" s="41"/>
    </row>
    <row r="28" spans="1:3" s="122" customFormat="1" ht="15">
      <c r="A28" s="36" t="s">
        <v>261</v>
      </c>
      <c r="B28" s="32" t="s">
        <v>174</v>
      </c>
      <c r="C28" s="41">
        <v>14354</v>
      </c>
    </row>
    <row r="29" spans="1:15" ht="15">
      <c r="A29" s="32"/>
      <c r="B29" s="32" t="s">
        <v>175</v>
      </c>
      <c r="C29" s="41">
        <v>-110913</v>
      </c>
      <c r="G29" s="105"/>
      <c r="H29" s="105"/>
      <c r="N29" s="105"/>
      <c r="O29" s="105"/>
    </row>
    <row r="30" spans="1:16" ht="15">
      <c r="A30" s="32"/>
      <c r="B30" s="32" t="s">
        <v>176</v>
      </c>
      <c r="C30" s="41">
        <v>-96559</v>
      </c>
      <c r="G30" s="105"/>
      <c r="H30" s="105"/>
      <c r="J30" s="105"/>
      <c r="K30" s="105"/>
      <c r="N30" s="105"/>
      <c r="O30" s="105"/>
      <c r="P30" s="105"/>
    </row>
    <row r="31" spans="1:15" ht="15">
      <c r="A31" s="32"/>
      <c r="B31" s="32"/>
      <c r="C31" s="41"/>
      <c r="G31" s="105"/>
      <c r="H31" s="105"/>
      <c r="J31" s="105"/>
      <c r="K31" s="105"/>
      <c r="N31" s="105"/>
      <c r="O31" s="105"/>
    </row>
    <row r="32" spans="1:3" ht="15">
      <c r="A32" s="36" t="s">
        <v>234</v>
      </c>
      <c r="B32" s="32" t="s">
        <v>174</v>
      </c>
      <c r="C32" s="41">
        <v>5159</v>
      </c>
    </row>
    <row r="33" spans="2:3" ht="15">
      <c r="B33" s="32" t="s">
        <v>175</v>
      </c>
      <c r="C33" s="41">
        <v>-8570</v>
      </c>
    </row>
    <row r="34" spans="1:3" ht="15">
      <c r="A34" s="32"/>
      <c r="B34" s="32" t="s">
        <v>176</v>
      </c>
      <c r="C34" s="41">
        <v>-3411</v>
      </c>
    </row>
    <row r="35" spans="1:3" ht="15">
      <c r="A35" s="32"/>
      <c r="B35" s="32"/>
      <c r="C35" s="41"/>
    </row>
    <row r="36" spans="1:7" ht="15">
      <c r="A36" s="29" t="s">
        <v>397</v>
      </c>
      <c r="G36" s="105"/>
    </row>
    <row r="37" spans="1:7" ht="15">
      <c r="A37" s="29" t="s">
        <v>398</v>
      </c>
      <c r="B37" s="29" t="s">
        <v>174</v>
      </c>
      <c r="C37" s="58">
        <v>73104</v>
      </c>
      <c r="G37" s="105"/>
    </row>
    <row r="38" spans="2:8" ht="15">
      <c r="B38" s="29" t="s">
        <v>175</v>
      </c>
      <c r="C38" s="58">
        <v>-1098644</v>
      </c>
      <c r="G38" s="105"/>
      <c r="H38" s="105"/>
    </row>
    <row r="39" spans="2:8" ht="15">
      <c r="B39" s="29" t="s">
        <v>176</v>
      </c>
      <c r="C39" s="58">
        <f>SUM(C37:C38)</f>
        <v>-1025540</v>
      </c>
      <c r="G39" s="105"/>
      <c r="H39" s="105"/>
    </row>
    <row r="40" spans="2:8" ht="15">
      <c r="B40" s="32"/>
      <c r="C40" s="41"/>
      <c r="G40" s="105"/>
      <c r="H40" s="105"/>
    </row>
    <row r="41" spans="1:8" ht="15">
      <c r="A41" s="36" t="s">
        <v>399</v>
      </c>
      <c r="B41" s="32" t="s">
        <v>174</v>
      </c>
      <c r="C41" s="41">
        <v>41272</v>
      </c>
      <c r="G41" s="105"/>
      <c r="H41" s="105"/>
    </row>
    <row r="42" spans="2:8" ht="15">
      <c r="B42" s="32" t="s">
        <v>175</v>
      </c>
      <c r="C42" s="41">
        <v>-651095</v>
      </c>
      <c r="G42" s="105"/>
      <c r="H42" s="105"/>
    </row>
    <row r="43" spans="2:7" ht="15">
      <c r="B43" s="32" t="s">
        <v>176</v>
      </c>
      <c r="C43" s="41">
        <v>-609823</v>
      </c>
      <c r="G43" s="105"/>
    </row>
    <row r="44" spans="2:7" ht="15">
      <c r="B44" s="32"/>
      <c r="C44" s="41"/>
      <c r="G44" s="105"/>
    </row>
    <row r="45" ht="15">
      <c r="A45" s="29" t="s">
        <v>400</v>
      </c>
    </row>
    <row r="46" spans="1:3" ht="15">
      <c r="A46" s="122" t="s">
        <v>401</v>
      </c>
      <c r="B46" s="29" t="s">
        <v>174</v>
      </c>
      <c r="C46" s="58">
        <v>1060410</v>
      </c>
    </row>
    <row r="47" spans="2:3" ht="15">
      <c r="B47" s="29" t="s">
        <v>175</v>
      </c>
      <c r="C47" s="58">
        <v>-702969</v>
      </c>
    </row>
    <row r="48" spans="2:3" ht="15">
      <c r="B48" s="29" t="s">
        <v>176</v>
      </c>
      <c r="C48" s="58">
        <f>SUM(C46:C47)</f>
        <v>357441</v>
      </c>
    </row>
    <row r="49" spans="2:3" ht="15">
      <c r="B49" s="32"/>
      <c r="C49" s="41"/>
    </row>
    <row r="50" spans="1:3" ht="15">
      <c r="A50" s="36" t="s">
        <v>402</v>
      </c>
      <c r="B50" s="32" t="s">
        <v>174</v>
      </c>
      <c r="C50" s="41">
        <v>343758</v>
      </c>
    </row>
    <row r="51" spans="1:3" ht="15">
      <c r="A51" s="32"/>
      <c r="B51" s="32" t="s">
        <v>175</v>
      </c>
      <c r="C51" s="41">
        <v>-106902</v>
      </c>
    </row>
    <row r="52" spans="1:3" ht="15">
      <c r="A52" s="32"/>
      <c r="B52" s="32" t="s">
        <v>176</v>
      </c>
      <c r="C52" s="41">
        <v>236856</v>
      </c>
    </row>
    <row r="53" spans="1:3" ht="15">
      <c r="A53" s="32"/>
      <c r="B53" s="32"/>
      <c r="C53" s="41"/>
    </row>
    <row r="54" spans="1:3" ht="15">
      <c r="A54" s="36" t="s">
        <v>382</v>
      </c>
      <c r="B54" s="32" t="s">
        <v>174</v>
      </c>
      <c r="C54" s="41">
        <v>292248</v>
      </c>
    </row>
    <row r="55" spans="1:3" ht="15">
      <c r="A55" s="32"/>
      <c r="B55" s="32" t="s">
        <v>175</v>
      </c>
      <c r="C55" s="41">
        <v>-156392</v>
      </c>
    </row>
    <row r="56" spans="1:3" ht="15">
      <c r="A56" s="32"/>
      <c r="B56" s="32" t="s">
        <v>176</v>
      </c>
      <c r="C56" s="41">
        <v>135856</v>
      </c>
    </row>
    <row r="57" spans="1:3" ht="15">
      <c r="A57" s="32"/>
      <c r="B57" s="32"/>
      <c r="C57" s="41"/>
    </row>
    <row r="58" spans="1:3" ht="15">
      <c r="A58" s="36" t="s">
        <v>403</v>
      </c>
      <c r="B58" s="32" t="s">
        <v>174</v>
      </c>
      <c r="C58" s="41">
        <v>11807</v>
      </c>
    </row>
    <row r="59" spans="1:3" ht="15">
      <c r="A59" s="32"/>
      <c r="B59" s="32" t="s">
        <v>175</v>
      </c>
      <c r="C59" s="41">
        <v>-6515</v>
      </c>
    </row>
    <row r="60" spans="1:4" ht="15">
      <c r="A60" s="32"/>
      <c r="B60" s="32" t="s">
        <v>176</v>
      </c>
      <c r="C60" s="41">
        <v>5292</v>
      </c>
      <c r="D60" s="105"/>
    </row>
    <row r="61" spans="1:3" ht="15">
      <c r="A61" s="32"/>
      <c r="B61" s="32"/>
      <c r="C61" s="41"/>
    </row>
    <row r="62" ht="15">
      <c r="A62" s="36" t="s">
        <v>404</v>
      </c>
    </row>
    <row r="63" spans="1:3" ht="15">
      <c r="A63" s="36" t="s">
        <v>405</v>
      </c>
      <c r="B63" s="32" t="s">
        <v>174</v>
      </c>
      <c r="C63" s="41"/>
    </row>
    <row r="64" spans="1:3" ht="15">
      <c r="A64" s="32"/>
      <c r="B64" s="32" t="s">
        <v>175</v>
      </c>
      <c r="C64" s="41">
        <v>-183600</v>
      </c>
    </row>
    <row r="65" spans="1:3" ht="15">
      <c r="A65" s="32"/>
      <c r="B65" s="32" t="s">
        <v>176</v>
      </c>
      <c r="C65" s="41">
        <v>-183600</v>
      </c>
    </row>
    <row r="66" spans="1:3" ht="15">
      <c r="A66" s="32"/>
      <c r="B66" s="32"/>
      <c r="C66" s="41"/>
    </row>
    <row r="67" spans="1:3" ht="15">
      <c r="A67" s="36" t="s">
        <v>406</v>
      </c>
      <c r="B67" s="32" t="s">
        <v>174</v>
      </c>
      <c r="C67" s="41">
        <v>16510</v>
      </c>
    </row>
    <row r="68" spans="2:3" ht="15">
      <c r="B68" s="32" t="s">
        <v>175</v>
      </c>
      <c r="C68" s="41">
        <v>-51362</v>
      </c>
    </row>
    <row r="69" spans="2:3" ht="15">
      <c r="B69" s="32" t="s">
        <v>176</v>
      </c>
      <c r="C69" s="41">
        <v>-34852</v>
      </c>
    </row>
    <row r="70" spans="2:3" ht="15">
      <c r="B70" s="32"/>
      <c r="C70" s="41"/>
    </row>
    <row r="71" ht="15">
      <c r="A71" s="29" t="s">
        <v>407</v>
      </c>
    </row>
    <row r="72" spans="1:3" ht="15">
      <c r="A72" s="29" t="s">
        <v>408</v>
      </c>
      <c r="B72" s="29" t="s">
        <v>174</v>
      </c>
      <c r="C72" s="58">
        <v>28749</v>
      </c>
    </row>
    <row r="73" spans="2:3" ht="15">
      <c r="B73" s="29" t="s">
        <v>175</v>
      </c>
      <c r="C73" s="58">
        <v>-226776</v>
      </c>
    </row>
    <row r="74" spans="2:3" ht="15">
      <c r="B74" s="29" t="s">
        <v>176</v>
      </c>
      <c r="C74" s="58">
        <f>SUM(C72:C73)</f>
        <v>-198027</v>
      </c>
    </row>
    <row r="75" spans="2:3" ht="15">
      <c r="B75" s="32"/>
      <c r="C75" s="41"/>
    </row>
    <row r="76" spans="1:6" ht="15">
      <c r="A76" s="29" t="s">
        <v>409</v>
      </c>
      <c r="F76" s="105"/>
    </row>
    <row r="77" spans="1:6" ht="15">
      <c r="A77" s="122" t="s">
        <v>410</v>
      </c>
      <c r="B77" s="29" t="s">
        <v>174</v>
      </c>
      <c r="C77" s="58">
        <v>204712</v>
      </c>
      <c r="F77" s="105"/>
    </row>
    <row r="78" spans="2:3" ht="15">
      <c r="B78" s="29" t="s">
        <v>175</v>
      </c>
      <c r="C78" s="58">
        <v>-2046373</v>
      </c>
    </row>
    <row r="79" spans="2:3" ht="15">
      <c r="B79" s="29" t="s">
        <v>176</v>
      </c>
      <c r="C79" s="58">
        <f>SUM(C77:C78)</f>
        <v>-1841661</v>
      </c>
    </row>
    <row r="80" spans="2:3" ht="15">
      <c r="B80" s="32"/>
      <c r="C80" s="41"/>
    </row>
    <row r="81" spans="1:3" ht="15">
      <c r="A81" s="36" t="s">
        <v>411</v>
      </c>
      <c r="B81" s="32" t="s">
        <v>174</v>
      </c>
      <c r="C81" s="41">
        <v>168659</v>
      </c>
    </row>
    <row r="82" spans="1:3" ht="15">
      <c r="A82" s="32"/>
      <c r="B82" s="32" t="s">
        <v>175</v>
      </c>
      <c r="C82" s="41">
        <v>-1434243</v>
      </c>
    </row>
    <row r="83" spans="1:3" ht="15">
      <c r="A83" s="32"/>
      <c r="B83" s="32" t="s">
        <v>176</v>
      </c>
      <c r="C83" s="41">
        <v>-1265584</v>
      </c>
    </row>
    <row r="84" spans="1:3" ht="15">
      <c r="A84" s="32"/>
      <c r="B84" s="32"/>
      <c r="C84" s="41"/>
    </row>
    <row r="85" spans="1:3" ht="15">
      <c r="A85" s="36" t="s">
        <v>412</v>
      </c>
      <c r="B85" s="32" t="s">
        <v>174</v>
      </c>
      <c r="C85" s="41">
        <v>14983</v>
      </c>
    </row>
    <row r="86" spans="1:3" ht="15">
      <c r="A86" s="32"/>
      <c r="B86" s="32" t="s">
        <v>175</v>
      </c>
      <c r="C86" s="41">
        <v>-30935</v>
      </c>
    </row>
    <row r="87" spans="1:3" ht="15">
      <c r="A87" s="32"/>
      <c r="B87" s="32" t="s">
        <v>176</v>
      </c>
      <c r="C87" s="41">
        <v>-15952</v>
      </c>
    </row>
    <row r="88" spans="1:3" ht="15">
      <c r="A88" s="32"/>
      <c r="B88" s="32"/>
      <c r="C88" s="41"/>
    </row>
    <row r="89" spans="1:3" ht="15">
      <c r="A89" s="36" t="s">
        <v>413</v>
      </c>
      <c r="B89" s="32" t="s">
        <v>174</v>
      </c>
      <c r="C89" s="41">
        <v>20626</v>
      </c>
    </row>
    <row r="90" spans="1:3" ht="15">
      <c r="A90" s="32"/>
      <c r="B90" s="32" t="s">
        <v>175</v>
      </c>
      <c r="C90" s="41">
        <v>-17409</v>
      </c>
    </row>
    <row r="91" spans="1:3" ht="15">
      <c r="A91" s="32"/>
      <c r="B91" s="32" t="s">
        <v>176</v>
      </c>
      <c r="C91" s="41">
        <v>3217</v>
      </c>
    </row>
    <row r="92" spans="1:3" ht="15">
      <c r="A92" s="32"/>
      <c r="B92" s="32"/>
      <c r="C92" s="41"/>
    </row>
    <row r="93" spans="1:3" ht="15">
      <c r="A93" s="36" t="s">
        <v>414</v>
      </c>
      <c r="B93" s="32" t="s">
        <v>174</v>
      </c>
      <c r="C93" s="41">
        <v>444</v>
      </c>
    </row>
    <row r="94" spans="1:3" ht="15">
      <c r="A94" s="32"/>
      <c r="B94" s="32" t="s">
        <v>175</v>
      </c>
      <c r="C94" s="41">
        <v>-1812</v>
      </c>
    </row>
    <row r="95" spans="1:3" ht="15">
      <c r="A95" s="32"/>
      <c r="B95" s="32" t="s">
        <v>176</v>
      </c>
      <c r="C95" s="41">
        <v>-1368</v>
      </c>
    </row>
    <row r="96" spans="1:3" ht="15">
      <c r="A96" s="32"/>
      <c r="B96" s="32"/>
      <c r="C96" s="41"/>
    </row>
    <row r="97" ht="15">
      <c r="A97" s="36" t="s">
        <v>415</v>
      </c>
    </row>
    <row r="98" spans="1:3" ht="15">
      <c r="A98" s="97" t="s">
        <v>416</v>
      </c>
      <c r="B98" s="32" t="s">
        <v>174</v>
      </c>
      <c r="C98" s="41"/>
    </row>
    <row r="99" spans="2:3" ht="15">
      <c r="B99" s="32" t="s">
        <v>175</v>
      </c>
      <c r="C99" s="41">
        <v>-561973</v>
      </c>
    </row>
    <row r="100" spans="2:3" ht="15">
      <c r="B100" s="32" t="s">
        <v>176</v>
      </c>
      <c r="C100" s="41">
        <v>-561973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65" customWidth="1"/>
    <col min="2" max="2" width="17.00390625" style="65" customWidth="1"/>
    <col min="3" max="3" width="22.7109375" style="65" customWidth="1"/>
    <col min="4" max="4" width="15.00390625" style="65" customWidth="1"/>
    <col min="5" max="5" width="18.421875" style="65" customWidth="1"/>
    <col min="6" max="6" width="21.140625" style="65" customWidth="1"/>
    <col min="7" max="7" width="9.00390625" style="65" customWidth="1"/>
    <col min="8" max="16384" width="9.140625" style="65" customWidth="1"/>
  </cols>
  <sheetData>
    <row r="1" s="29" customFormat="1" ht="12.75">
      <c r="A1" s="29" t="s">
        <v>327</v>
      </c>
    </row>
    <row r="2" s="29" customFormat="1" ht="12.75">
      <c r="A2" s="29" t="s">
        <v>20</v>
      </c>
    </row>
    <row r="3" spans="1:8" s="29" customFormat="1" ht="12.75">
      <c r="A3" s="31" t="s">
        <v>28</v>
      </c>
      <c r="H3" s="31"/>
    </row>
    <row r="4" ht="15">
      <c r="A4" s="65" t="s">
        <v>22</v>
      </c>
    </row>
    <row r="6" spans="2:10" ht="15">
      <c r="B6" s="65" t="s">
        <v>178</v>
      </c>
      <c r="C6" s="32" t="s">
        <v>179</v>
      </c>
      <c r="D6" s="65" t="s">
        <v>180</v>
      </c>
      <c r="J6" s="32"/>
    </row>
    <row r="7" spans="2:10" ht="15">
      <c r="B7" s="65" t="s">
        <v>181</v>
      </c>
      <c r="C7" s="32" t="s">
        <v>182</v>
      </c>
      <c r="D7" s="65" t="s">
        <v>183</v>
      </c>
      <c r="E7" s="65" t="s">
        <v>184</v>
      </c>
      <c r="F7" s="65" t="s">
        <v>185</v>
      </c>
      <c r="J7" s="32"/>
    </row>
    <row r="8" spans="2:13" ht="15">
      <c r="B8" s="65" t="s">
        <v>186</v>
      </c>
      <c r="C8" s="55" t="s">
        <v>187</v>
      </c>
      <c r="D8" s="124" t="s">
        <v>188</v>
      </c>
      <c r="E8" s="124" t="s">
        <v>189</v>
      </c>
      <c r="F8" s="124" t="s">
        <v>190</v>
      </c>
      <c r="G8" s="124"/>
      <c r="J8" s="55"/>
      <c r="K8" s="124"/>
      <c r="L8" s="124"/>
      <c r="M8" s="124"/>
    </row>
    <row r="9" spans="3:10" ht="15">
      <c r="C9" s="32"/>
      <c r="D9" s="65" t="s">
        <v>191</v>
      </c>
      <c r="E9" s="65" t="s">
        <v>192</v>
      </c>
      <c r="F9" s="65" t="s">
        <v>192</v>
      </c>
      <c r="J9" s="32"/>
    </row>
    <row r="10" spans="3:10" ht="15">
      <c r="C10" s="32"/>
      <c r="D10" s="65" t="s">
        <v>186</v>
      </c>
      <c r="E10" s="65" t="s">
        <v>193</v>
      </c>
      <c r="F10" s="65" t="s">
        <v>194</v>
      </c>
      <c r="J10" s="32"/>
    </row>
    <row r="11" spans="1:13" ht="15">
      <c r="A11" s="88"/>
      <c r="B11" s="124"/>
      <c r="C11" s="55"/>
      <c r="D11" s="124"/>
      <c r="E11" s="124"/>
      <c r="F11" s="124"/>
      <c r="G11" s="124"/>
      <c r="H11" s="88"/>
      <c r="I11" s="124"/>
      <c r="J11" s="55"/>
      <c r="K11" s="124"/>
      <c r="L11" s="124"/>
      <c r="M11" s="124"/>
    </row>
    <row r="12" spans="1:13" ht="15">
      <c r="A12" s="42">
        <v>2000</v>
      </c>
      <c r="B12" s="55">
        <v>16.5</v>
      </c>
      <c r="C12" s="63">
        <v>102.136385707</v>
      </c>
      <c r="D12" s="124">
        <v>0.7</v>
      </c>
      <c r="E12" s="65">
        <v>0.22</v>
      </c>
      <c r="F12" s="124">
        <v>0.7</v>
      </c>
      <c r="G12" s="125"/>
      <c r="H12" s="88"/>
      <c r="I12" s="124"/>
      <c r="J12" s="63"/>
      <c r="K12" s="124"/>
      <c r="M12" s="124"/>
    </row>
    <row r="13" spans="1:13" ht="15">
      <c r="A13" s="42">
        <v>2005</v>
      </c>
      <c r="B13" s="55">
        <v>17.5</v>
      </c>
      <c r="C13" s="63">
        <v>119.854</v>
      </c>
      <c r="D13" s="124">
        <v>0.7</v>
      </c>
      <c r="E13" s="124">
        <v>0.22</v>
      </c>
      <c r="F13" s="124">
        <v>0.7</v>
      </c>
      <c r="G13" s="125"/>
      <c r="H13" s="88"/>
      <c r="I13" s="124"/>
      <c r="J13" s="63"/>
      <c r="K13" s="124"/>
      <c r="L13" s="124"/>
      <c r="M13" s="124"/>
    </row>
    <row r="14" spans="1:13" ht="15">
      <c r="A14" s="42">
        <v>2010</v>
      </c>
      <c r="B14" s="55">
        <v>17.5</v>
      </c>
      <c r="C14" s="63">
        <v>184.548</v>
      </c>
      <c r="D14" s="124">
        <v>0.8</v>
      </c>
      <c r="E14" s="124">
        <v>0.32</v>
      </c>
      <c r="F14" s="124">
        <v>0.8</v>
      </c>
      <c r="G14" s="82"/>
      <c r="H14" s="88"/>
      <c r="I14" s="124"/>
      <c r="J14" s="63"/>
      <c r="K14" s="124"/>
      <c r="L14" s="124"/>
      <c r="M14" s="124"/>
    </row>
    <row r="15" spans="1:13" ht="15">
      <c r="A15" s="42">
        <v>2011</v>
      </c>
      <c r="B15" s="55">
        <v>18.5</v>
      </c>
      <c r="C15" s="63">
        <v>186.509</v>
      </c>
      <c r="D15" s="124">
        <v>0.8</v>
      </c>
      <c r="E15" s="124">
        <v>0.32</v>
      </c>
      <c r="F15" s="124">
        <v>0.8</v>
      </c>
      <c r="G15" s="82"/>
      <c r="H15" s="88"/>
      <c r="I15" s="124"/>
      <c r="J15" s="63"/>
      <c r="K15" s="124"/>
      <c r="L15" s="124" t="s">
        <v>10</v>
      </c>
      <c r="M15" s="124"/>
    </row>
    <row r="16" spans="1:13" ht="15">
      <c r="A16" s="42">
        <v>2012</v>
      </c>
      <c r="B16" s="55">
        <v>18.5</v>
      </c>
      <c r="C16" s="63">
        <v>188.746</v>
      </c>
      <c r="D16" s="124">
        <v>0.8</v>
      </c>
      <c r="E16" s="124">
        <v>0.32</v>
      </c>
      <c r="F16" s="124">
        <v>0.8</v>
      </c>
      <c r="G16" s="82"/>
      <c r="H16" s="88"/>
      <c r="I16" s="124"/>
      <c r="J16" s="63"/>
      <c r="K16" s="124"/>
      <c r="L16" s="124"/>
      <c r="M16" s="124"/>
    </row>
    <row r="17" spans="1:13" ht="15">
      <c r="A17" s="42">
        <v>2013</v>
      </c>
      <c r="B17" s="55">
        <v>18.5</v>
      </c>
      <c r="C17" s="63">
        <v>195.3</v>
      </c>
      <c r="D17" s="124">
        <v>0.8</v>
      </c>
      <c r="E17" s="124">
        <v>0.32</v>
      </c>
      <c r="F17" s="124">
        <v>0.8</v>
      </c>
      <c r="G17" s="82"/>
      <c r="H17" s="88"/>
      <c r="I17" s="124" t="s">
        <v>10</v>
      </c>
      <c r="J17" s="63"/>
      <c r="K17" s="124"/>
      <c r="L17" s="124"/>
      <c r="M17" s="124"/>
    </row>
    <row r="18" spans="1:13" ht="15">
      <c r="A18" s="66">
        <v>2014</v>
      </c>
      <c r="B18" s="55">
        <v>18.5</v>
      </c>
      <c r="C18" s="63">
        <v>206.7</v>
      </c>
      <c r="D18" s="124">
        <v>0.8</v>
      </c>
      <c r="E18" s="124">
        <v>0.32</v>
      </c>
      <c r="F18" s="124">
        <v>0.8</v>
      </c>
      <c r="G18" s="82"/>
      <c r="H18" s="88"/>
      <c r="I18" s="124"/>
      <c r="J18" s="63"/>
      <c r="K18" s="124"/>
      <c r="L18" s="124"/>
      <c r="M18" s="124"/>
    </row>
    <row r="19" spans="1:13" ht="15">
      <c r="A19" s="66">
        <v>2015</v>
      </c>
      <c r="B19" s="55">
        <v>18.5</v>
      </c>
      <c r="C19" s="63">
        <v>214.3</v>
      </c>
      <c r="D19" s="124">
        <v>0.8</v>
      </c>
      <c r="E19" s="124">
        <v>0.37</v>
      </c>
      <c r="F19" s="124">
        <v>0.8</v>
      </c>
      <c r="H19" s="88"/>
      <c r="I19" s="124"/>
      <c r="J19" s="63"/>
      <c r="K19" s="124"/>
      <c r="L19" s="124"/>
      <c r="M19" s="124"/>
    </row>
    <row r="20" spans="1:13" ht="15">
      <c r="A20" s="66">
        <v>2016</v>
      </c>
      <c r="B20" s="55">
        <v>18.5</v>
      </c>
      <c r="C20" s="63">
        <v>221.9</v>
      </c>
      <c r="D20" s="124">
        <v>0.8</v>
      </c>
      <c r="E20" s="124">
        <v>0.37</v>
      </c>
      <c r="F20" s="124">
        <v>0.8</v>
      </c>
      <c r="H20" s="88"/>
      <c r="I20" s="124"/>
      <c r="J20" s="63"/>
      <c r="K20" s="124"/>
      <c r="L20" s="124"/>
      <c r="M20" s="124"/>
    </row>
    <row r="21" spans="1:13" ht="15">
      <c r="A21" s="66">
        <v>2017</v>
      </c>
      <c r="B21" s="55">
        <v>18.5</v>
      </c>
      <c r="C21" s="63">
        <v>256.7</v>
      </c>
      <c r="D21" s="124">
        <v>0.93</v>
      </c>
      <c r="E21" s="124">
        <v>0.41</v>
      </c>
      <c r="F21" s="124">
        <v>0.93</v>
      </c>
      <c r="H21" s="88"/>
      <c r="I21" s="124"/>
      <c r="J21" s="63"/>
      <c r="K21" s="124"/>
      <c r="L21" s="124"/>
      <c r="M21" s="124"/>
    </row>
    <row r="22" spans="1:13" ht="15">
      <c r="A22" s="66"/>
      <c r="B22" s="55"/>
      <c r="C22" s="63"/>
      <c r="D22" s="124"/>
      <c r="E22" s="124"/>
      <c r="F22" s="124"/>
      <c r="H22" s="88"/>
      <c r="I22" s="124"/>
      <c r="J22" s="63"/>
      <c r="K22" s="124"/>
      <c r="L22" s="124"/>
      <c r="M22" s="124"/>
    </row>
    <row r="23" spans="1:21" ht="15">
      <c r="A23" s="32" t="s">
        <v>244</v>
      </c>
      <c r="B23" s="32"/>
      <c r="C23" s="32"/>
      <c r="D23" s="32"/>
      <c r="H23" s="88"/>
      <c r="I23" s="124"/>
      <c r="J23" s="63"/>
      <c r="K23" s="124"/>
      <c r="L23" s="124"/>
      <c r="M23" s="124"/>
      <c r="U23" s="65" t="s">
        <v>10</v>
      </c>
    </row>
    <row r="24" spans="8:13" ht="15">
      <c r="H24" s="88"/>
      <c r="I24" s="124"/>
      <c r="J24" s="63"/>
      <c r="K24" s="124"/>
      <c r="L24" s="124"/>
      <c r="M24" s="124"/>
    </row>
    <row r="25" spans="1:13" ht="15">
      <c r="A25" s="65" t="s">
        <v>81</v>
      </c>
      <c r="H25" s="88"/>
      <c r="I25" s="124"/>
      <c r="J25" s="63"/>
      <c r="K25" s="124"/>
      <c r="L25" s="124"/>
      <c r="M25" s="124"/>
    </row>
    <row r="26" spans="1:10" ht="15">
      <c r="A26" s="65" t="s">
        <v>82</v>
      </c>
      <c r="D26" s="29"/>
      <c r="E26" s="29"/>
      <c r="F26" s="29"/>
      <c r="G26" s="29"/>
      <c r="H26" s="88"/>
      <c r="I26" s="124"/>
      <c r="J26" s="63"/>
    </row>
    <row r="27" spans="4:11" ht="15">
      <c r="D27" s="29"/>
      <c r="E27" s="29" t="s">
        <v>10</v>
      </c>
      <c r="F27" s="29"/>
      <c r="G27" s="29"/>
      <c r="H27" s="32"/>
      <c r="I27" s="32"/>
      <c r="J27" s="32"/>
      <c r="K27" s="32"/>
    </row>
    <row r="28" spans="1:7" ht="15">
      <c r="A28" s="66"/>
      <c r="B28" s="55"/>
      <c r="C28" s="63"/>
      <c r="D28" s="124"/>
      <c r="E28" s="124"/>
      <c r="F28" s="124"/>
      <c r="G28" s="29"/>
    </row>
    <row r="30" spans="1:13" ht="15">
      <c r="A30" s="42"/>
      <c r="B30" s="55"/>
      <c r="C30" s="63"/>
      <c r="D30" s="124"/>
      <c r="E30" s="124"/>
      <c r="F30" s="124"/>
      <c r="K30" s="29"/>
      <c r="L30" s="29"/>
      <c r="M30" s="29"/>
    </row>
    <row r="31" spans="1:6" ht="15">
      <c r="A31" s="42"/>
      <c r="B31" s="55"/>
      <c r="C31" s="63"/>
      <c r="D31" s="124"/>
      <c r="E31" s="124"/>
      <c r="F31" s="124"/>
    </row>
    <row r="32" ht="15">
      <c r="C32" s="47"/>
    </row>
    <row r="33" spans="2:7" ht="15">
      <c r="B33" s="124"/>
      <c r="C33" s="123"/>
      <c r="D33" s="124"/>
      <c r="E33" s="124"/>
      <c r="F33" s="124"/>
      <c r="G33" s="124"/>
    </row>
    <row r="34" ht="15">
      <c r="C34" s="47"/>
    </row>
    <row r="35" ht="15">
      <c r="C35" s="47"/>
    </row>
    <row r="36" spans="1:7" ht="15">
      <c r="A36" s="88"/>
      <c r="B36" s="124"/>
      <c r="C36" s="123"/>
      <c r="D36" s="124"/>
      <c r="E36" s="124"/>
      <c r="F36" s="124"/>
      <c r="G36" s="124"/>
    </row>
    <row r="37" spans="1:7" ht="15">
      <c r="A37" s="88"/>
      <c r="B37" s="124"/>
      <c r="C37" s="70"/>
      <c r="D37" s="124"/>
      <c r="F37" s="124"/>
      <c r="G37" s="125"/>
    </row>
    <row r="38" spans="1:7" ht="15">
      <c r="A38" s="88"/>
      <c r="B38" s="124"/>
      <c r="C38" s="70"/>
      <c r="D38" s="124"/>
      <c r="E38" s="124"/>
      <c r="F38" s="124"/>
      <c r="G38" s="125"/>
    </row>
    <row r="39" spans="1:7" ht="15">
      <c r="A39" s="88"/>
      <c r="B39" s="124"/>
      <c r="C39" s="70"/>
      <c r="D39" s="124"/>
      <c r="E39" s="124"/>
      <c r="F39" s="124"/>
      <c r="G39" s="125"/>
    </row>
    <row r="40" spans="1:7" ht="15">
      <c r="A40" s="88"/>
      <c r="B40" s="124"/>
      <c r="C40" s="70"/>
      <c r="D40" s="124"/>
      <c r="E40" s="124"/>
      <c r="F40" s="124"/>
      <c r="G40" s="125"/>
    </row>
    <row r="41" spans="1:7" ht="15">
      <c r="A41" s="88"/>
      <c r="B41" s="124"/>
      <c r="C41" s="70"/>
      <c r="D41" s="124"/>
      <c r="E41" s="124"/>
      <c r="F41" s="124"/>
      <c r="G41" s="125"/>
    </row>
    <row r="42" spans="1:7" ht="15">
      <c r="A42" s="88"/>
      <c r="B42" s="124"/>
      <c r="C42" s="70"/>
      <c r="D42" s="124"/>
      <c r="E42" s="124"/>
      <c r="F42" s="124"/>
      <c r="G42" s="125"/>
    </row>
    <row r="43" spans="1:7" ht="15">
      <c r="A43" s="88"/>
      <c r="B43" s="124"/>
      <c r="C43" s="70"/>
      <c r="D43" s="124"/>
      <c r="E43" s="124"/>
      <c r="F43" s="124"/>
      <c r="G43" s="125"/>
    </row>
    <row r="44" spans="1:7" ht="15">
      <c r="A44" s="88"/>
      <c r="B44" s="124"/>
      <c r="C44" s="70"/>
      <c r="D44" s="124"/>
      <c r="E44" s="124"/>
      <c r="F44" s="124"/>
      <c r="G44" s="125"/>
    </row>
    <row r="45" spans="1:7" ht="15">
      <c r="A45" s="88"/>
      <c r="B45" s="124"/>
      <c r="C45" s="70"/>
      <c r="D45" s="124"/>
      <c r="E45" s="124"/>
      <c r="F45" s="124"/>
      <c r="G45" s="125"/>
    </row>
    <row r="46" spans="1:7" ht="15">
      <c r="A46" s="88"/>
      <c r="B46" s="124"/>
      <c r="C46" s="70"/>
      <c r="D46" s="124"/>
      <c r="E46" s="124"/>
      <c r="F46" s="124"/>
      <c r="G46" s="82"/>
    </row>
    <row r="47" spans="1:7" ht="15">
      <c r="A47" s="88"/>
      <c r="B47" s="124"/>
      <c r="C47" s="70"/>
      <c r="D47" s="126"/>
      <c r="E47" s="127"/>
      <c r="F47" s="126"/>
      <c r="G47" s="82"/>
    </row>
    <row r="48" spans="1:3" ht="15">
      <c r="A48" s="42"/>
      <c r="C48" s="70"/>
    </row>
    <row r="49" ht="15">
      <c r="C49" s="70"/>
    </row>
    <row r="50" ht="15">
      <c r="C50" s="70"/>
    </row>
    <row r="51" ht="15">
      <c r="C51" s="70"/>
    </row>
    <row r="52" ht="15">
      <c r="C52" s="7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Q6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5" customWidth="1"/>
    <col min="2" max="2" width="17.00390625" style="65" customWidth="1"/>
    <col min="3" max="4" width="14.00390625" style="65" customWidth="1"/>
    <col min="5" max="5" width="16.57421875" style="65" customWidth="1"/>
    <col min="6" max="6" width="14.57421875" style="65" customWidth="1"/>
    <col min="7" max="7" width="9.28125" style="65" customWidth="1"/>
    <col min="8" max="8" width="9.140625" style="65" customWidth="1"/>
    <col min="9" max="9" width="12.7109375" style="65" bestFit="1" customWidth="1"/>
    <col min="10" max="16384" width="9.140625" style="65" customWidth="1"/>
  </cols>
  <sheetData>
    <row r="1" s="29" customFormat="1" ht="12.75">
      <c r="A1" s="29" t="s">
        <v>328</v>
      </c>
    </row>
    <row r="2" s="29" customFormat="1" ht="12.75">
      <c r="A2" s="29" t="s">
        <v>23</v>
      </c>
    </row>
    <row r="3" s="29" customFormat="1" ht="12.75">
      <c r="A3" s="31" t="s">
        <v>29</v>
      </c>
    </row>
    <row r="4" spans="1:17" ht="15">
      <c r="A4" s="70" t="s">
        <v>34</v>
      </c>
      <c r="B4" s="70"/>
      <c r="C4" s="70"/>
      <c r="D4" s="70"/>
      <c r="E4" s="70"/>
      <c r="F4" s="70"/>
      <c r="K4" s="29"/>
      <c r="L4" s="29"/>
      <c r="M4" s="29"/>
      <c r="N4" s="29"/>
      <c r="O4" s="29"/>
      <c r="P4" s="29"/>
      <c r="Q4" s="29"/>
    </row>
    <row r="5" spans="11:17" ht="15">
      <c r="K5" s="29"/>
      <c r="L5" s="29"/>
      <c r="M5" s="29"/>
      <c r="N5" s="29"/>
      <c r="O5" s="29"/>
      <c r="P5" s="29"/>
      <c r="Q5" s="29"/>
    </row>
    <row r="6" spans="2:17" ht="15">
      <c r="B6" s="32" t="s">
        <v>195</v>
      </c>
      <c r="F6" s="99" t="s">
        <v>196</v>
      </c>
      <c r="G6" s="99" t="s">
        <v>197</v>
      </c>
      <c r="K6" s="31"/>
      <c r="L6" s="29"/>
      <c r="M6" s="29"/>
      <c r="N6" s="29"/>
      <c r="O6" s="29"/>
      <c r="P6" s="29"/>
      <c r="Q6" s="29"/>
    </row>
    <row r="7" spans="2:17" s="29" customFormat="1" ht="15">
      <c r="B7" s="50" t="s">
        <v>198</v>
      </c>
      <c r="F7" s="50" t="s">
        <v>199</v>
      </c>
      <c r="G7" s="99" t="s">
        <v>200</v>
      </c>
      <c r="I7" s="65"/>
      <c r="J7" s="65"/>
      <c r="K7" s="70"/>
      <c r="L7" s="70"/>
      <c r="M7" s="70"/>
      <c r="N7" s="70"/>
      <c r="O7" s="70"/>
      <c r="P7" s="70"/>
      <c r="Q7" s="65"/>
    </row>
    <row r="8" spans="2:6" ht="15">
      <c r="B8" s="50" t="s">
        <v>201</v>
      </c>
      <c r="C8" s="65" t="s">
        <v>202</v>
      </c>
      <c r="F8" s="99" t="s">
        <v>203</v>
      </c>
    </row>
    <row r="9" spans="2:17" ht="15">
      <c r="B9" s="65" t="s">
        <v>10</v>
      </c>
      <c r="C9" s="99" t="s">
        <v>204</v>
      </c>
      <c r="D9" s="99" t="s">
        <v>205</v>
      </c>
      <c r="E9" s="99" t="s">
        <v>206</v>
      </c>
      <c r="F9" s="99" t="s">
        <v>207</v>
      </c>
      <c r="I9" s="99"/>
      <c r="L9" s="32"/>
      <c r="P9" s="99"/>
      <c r="Q9" s="99"/>
    </row>
    <row r="10" spans="2:17" ht="15">
      <c r="B10" s="65" t="s">
        <v>10</v>
      </c>
      <c r="C10" s="99" t="s">
        <v>208</v>
      </c>
      <c r="D10" s="99" t="s">
        <v>209</v>
      </c>
      <c r="E10" s="99" t="s">
        <v>210</v>
      </c>
      <c r="F10" s="65" t="s">
        <v>10</v>
      </c>
      <c r="I10" s="99"/>
      <c r="K10" s="29"/>
      <c r="L10" s="50"/>
      <c r="M10" s="29"/>
      <c r="N10" s="29"/>
      <c r="O10" s="29"/>
      <c r="P10" s="50"/>
      <c r="Q10" s="99"/>
    </row>
    <row r="11" spans="3:16" ht="15">
      <c r="C11" s="99"/>
      <c r="D11" s="99"/>
      <c r="E11" s="99" t="s">
        <v>211</v>
      </c>
      <c r="I11" s="99"/>
      <c r="L11" s="50"/>
      <c r="P11" s="99"/>
    </row>
    <row r="12" spans="3:16" ht="15">
      <c r="C12" s="99"/>
      <c r="D12" s="99"/>
      <c r="E12" s="99" t="s">
        <v>212</v>
      </c>
      <c r="I12" s="99"/>
      <c r="K12" s="65" t="s">
        <v>10</v>
      </c>
      <c r="M12" s="99"/>
      <c r="N12" s="99"/>
      <c r="O12" s="99"/>
      <c r="P12" s="99"/>
    </row>
    <row r="13" spans="2:15" ht="15">
      <c r="B13" s="65" t="s">
        <v>129</v>
      </c>
      <c r="C13" s="99"/>
      <c r="D13" s="99"/>
      <c r="E13" s="99"/>
      <c r="I13" s="99"/>
      <c r="M13" s="99"/>
      <c r="N13" s="99"/>
      <c r="O13" s="99"/>
    </row>
    <row r="14" spans="1:17" s="29" customFormat="1" ht="15">
      <c r="A14" s="32" t="s">
        <v>213</v>
      </c>
      <c r="I14" s="65"/>
      <c r="J14" s="65"/>
      <c r="K14" s="65"/>
      <c r="L14" s="65"/>
      <c r="M14" s="99"/>
      <c r="N14" s="99"/>
      <c r="O14" s="99"/>
      <c r="P14" s="65"/>
      <c r="Q14" s="65"/>
    </row>
    <row r="15" spans="1:17" s="29" customFormat="1" ht="15">
      <c r="A15" s="32" t="s">
        <v>214</v>
      </c>
      <c r="I15" s="98"/>
      <c r="J15" s="65"/>
      <c r="K15" s="65"/>
      <c r="L15" s="65"/>
      <c r="M15" s="99"/>
      <c r="N15" s="99"/>
      <c r="O15" s="99"/>
      <c r="P15" s="65"/>
      <c r="Q15" s="65"/>
    </row>
    <row r="16" spans="1:15" ht="15">
      <c r="A16" s="88">
        <v>2000</v>
      </c>
      <c r="B16" s="105">
        <v>2163</v>
      </c>
      <c r="C16" s="105">
        <v>1347</v>
      </c>
      <c r="D16" s="65">
        <v>102</v>
      </c>
      <c r="E16" s="105">
        <v>713</v>
      </c>
      <c r="F16" s="128" t="s">
        <v>215</v>
      </c>
      <c r="G16" s="98">
        <v>506.1</v>
      </c>
      <c r="H16" s="129"/>
      <c r="I16" s="98"/>
      <c r="M16" s="99"/>
      <c r="N16" s="99"/>
      <c r="O16" s="99"/>
    </row>
    <row r="17" spans="1:17" ht="15">
      <c r="A17" s="88">
        <v>2001</v>
      </c>
      <c r="B17" s="105">
        <v>2279</v>
      </c>
      <c r="C17" s="105">
        <v>1498</v>
      </c>
      <c r="D17" s="65">
        <v>109</v>
      </c>
      <c r="E17" s="105">
        <v>672</v>
      </c>
      <c r="F17" s="128" t="s">
        <v>216</v>
      </c>
      <c r="G17" s="98">
        <v>412.9</v>
      </c>
      <c r="H17" s="129"/>
      <c r="I17" s="98"/>
      <c r="K17" s="29"/>
      <c r="L17" s="29"/>
      <c r="M17" s="29"/>
      <c r="N17" s="29"/>
      <c r="O17" s="29"/>
      <c r="P17" s="29"/>
      <c r="Q17" s="29"/>
    </row>
    <row r="18" spans="1:17" ht="15">
      <c r="A18" s="88">
        <v>2002</v>
      </c>
      <c r="B18" s="105">
        <v>1991</v>
      </c>
      <c r="C18" s="105">
        <v>1601</v>
      </c>
      <c r="D18" s="65">
        <v>112</v>
      </c>
      <c r="E18" s="105">
        <v>277</v>
      </c>
      <c r="F18" s="128" t="s">
        <v>217</v>
      </c>
      <c r="G18" s="98">
        <v>98.7</v>
      </c>
      <c r="H18" s="129"/>
      <c r="I18" s="98"/>
      <c r="K18" s="29"/>
      <c r="L18" s="29"/>
      <c r="M18" s="29"/>
      <c r="N18" s="29"/>
      <c r="O18" s="29"/>
      <c r="P18" s="29"/>
      <c r="Q18" s="29"/>
    </row>
    <row r="19" spans="1:17" ht="15">
      <c r="A19" s="88">
        <v>2003</v>
      </c>
      <c r="B19" s="105">
        <v>1984</v>
      </c>
      <c r="C19" s="105">
        <v>1643</v>
      </c>
      <c r="D19" s="65">
        <v>114</v>
      </c>
      <c r="E19" s="105">
        <v>267</v>
      </c>
      <c r="F19" s="130">
        <v>8</v>
      </c>
      <c r="G19" s="98">
        <v>338.1</v>
      </c>
      <c r="H19" s="129"/>
      <c r="I19" s="98"/>
      <c r="K19" s="88"/>
      <c r="L19" s="105"/>
      <c r="M19" s="105"/>
      <c r="O19" s="105"/>
      <c r="P19" s="128"/>
      <c r="Q19" s="98"/>
    </row>
    <row r="20" spans="1:17" ht="15">
      <c r="A20" s="88">
        <v>2004</v>
      </c>
      <c r="B20" s="105">
        <v>1927.808</v>
      </c>
      <c r="C20" s="105">
        <v>1600.483</v>
      </c>
      <c r="D20" s="107">
        <v>115.2</v>
      </c>
      <c r="E20" s="105">
        <v>211.328</v>
      </c>
      <c r="F20" s="130">
        <v>68</v>
      </c>
      <c r="G20" s="98">
        <v>380.923</v>
      </c>
      <c r="H20" s="129"/>
      <c r="I20" s="98"/>
      <c r="K20" s="88"/>
      <c r="L20" s="105"/>
      <c r="M20" s="105"/>
      <c r="O20" s="105"/>
      <c r="P20" s="128"/>
      <c r="Q20" s="98"/>
    </row>
    <row r="21" spans="1:17" ht="15">
      <c r="A21" s="88">
        <v>2005</v>
      </c>
      <c r="B21" s="105">
        <v>1982.931</v>
      </c>
      <c r="C21" s="105">
        <v>1646.157</v>
      </c>
      <c r="D21" s="107">
        <v>119.854</v>
      </c>
      <c r="E21" s="105">
        <v>216.178</v>
      </c>
      <c r="F21" s="105">
        <v>132.597</v>
      </c>
      <c r="G21" s="98">
        <v>329.3</v>
      </c>
      <c r="H21" s="129"/>
      <c r="I21" s="98"/>
      <c r="K21" s="88"/>
      <c r="L21" s="105"/>
      <c r="M21" s="105"/>
      <c r="O21" s="105"/>
      <c r="P21" s="128"/>
      <c r="Q21" s="98"/>
    </row>
    <row r="22" spans="1:17" ht="15">
      <c r="A22" s="88">
        <v>2006</v>
      </c>
      <c r="B22" s="105">
        <v>2093.708</v>
      </c>
      <c r="C22" s="105">
        <v>1747.909</v>
      </c>
      <c r="D22" s="107">
        <v>122.411</v>
      </c>
      <c r="E22" s="105">
        <v>222.671</v>
      </c>
      <c r="F22" s="105">
        <v>173.958</v>
      </c>
      <c r="G22" s="98">
        <v>470.69</v>
      </c>
      <c r="H22" s="129"/>
      <c r="I22" s="98"/>
      <c r="K22" s="88"/>
      <c r="L22" s="105"/>
      <c r="M22" s="105"/>
      <c r="O22" s="105"/>
      <c r="P22" s="130"/>
      <c r="Q22" s="98"/>
    </row>
    <row r="23" spans="1:17" ht="15">
      <c r="A23" s="88">
        <v>2007</v>
      </c>
      <c r="B23" s="105">
        <v>2262</v>
      </c>
      <c r="C23" s="105">
        <v>1861.376</v>
      </c>
      <c r="D23" s="107">
        <v>138.396</v>
      </c>
      <c r="E23" s="105">
        <v>261.898</v>
      </c>
      <c r="F23" s="105">
        <v>181.474</v>
      </c>
      <c r="G23" s="98">
        <v>544.7</v>
      </c>
      <c r="H23" s="129"/>
      <c r="I23" s="89"/>
      <c r="K23" s="88"/>
      <c r="L23" s="105"/>
      <c r="M23" s="105"/>
      <c r="N23" s="107"/>
      <c r="O23" s="105"/>
      <c r="P23" s="130"/>
      <c r="Q23" s="98"/>
    </row>
    <row r="24" spans="1:17" ht="15">
      <c r="A24" s="88">
        <v>2008</v>
      </c>
      <c r="B24" s="105">
        <v>2412.743</v>
      </c>
      <c r="C24" s="105">
        <v>1975.053</v>
      </c>
      <c r="D24" s="107">
        <v>148.963</v>
      </c>
      <c r="E24" s="105">
        <v>288.092</v>
      </c>
      <c r="F24" s="105">
        <v>179.826</v>
      </c>
      <c r="G24" s="89">
        <v>539.753</v>
      </c>
      <c r="H24" s="129"/>
      <c r="I24" s="89"/>
      <c r="J24" s="131" t="s">
        <v>10</v>
      </c>
      <c r="K24" s="88"/>
      <c r="L24" s="105"/>
      <c r="M24" s="105"/>
      <c r="N24" s="107"/>
      <c r="O24" s="105"/>
      <c r="P24" s="105"/>
      <c r="Q24" s="98"/>
    </row>
    <row r="25" spans="1:17" ht="15">
      <c r="A25" s="88">
        <v>2009</v>
      </c>
      <c r="B25" s="105">
        <v>2403.574</v>
      </c>
      <c r="C25" s="105">
        <v>2028.024</v>
      </c>
      <c r="D25" s="105">
        <v>155.679</v>
      </c>
      <c r="E25" s="105">
        <v>219.295</v>
      </c>
      <c r="F25" s="105">
        <v>160.926</v>
      </c>
      <c r="G25" s="89">
        <v>315.306</v>
      </c>
      <c r="L25" s="105"/>
      <c r="M25" s="105"/>
      <c r="N25" s="107"/>
      <c r="O25" s="105"/>
      <c r="P25" s="105"/>
      <c r="Q25" s="98"/>
    </row>
    <row r="26" spans="1:17" ht="15">
      <c r="A26" s="88">
        <v>2010</v>
      </c>
      <c r="B26" s="105">
        <v>2506</v>
      </c>
      <c r="C26" s="105">
        <v>2064</v>
      </c>
      <c r="D26" s="107">
        <v>185</v>
      </c>
      <c r="E26" s="105">
        <v>257</v>
      </c>
      <c r="F26" s="132">
        <v>250</v>
      </c>
      <c r="G26" s="98">
        <v>388</v>
      </c>
      <c r="K26" s="88"/>
      <c r="L26" s="105"/>
      <c r="M26" s="105"/>
      <c r="N26" s="107"/>
      <c r="O26" s="105"/>
      <c r="P26" s="105"/>
      <c r="Q26" s="98"/>
    </row>
    <row r="27" spans="1:17" ht="15">
      <c r="A27" s="88">
        <v>2011</v>
      </c>
      <c r="B27" s="105">
        <v>2740</v>
      </c>
      <c r="C27" s="105">
        <v>2218</v>
      </c>
      <c r="D27" s="107">
        <v>187</v>
      </c>
      <c r="E27" s="105">
        <v>335</v>
      </c>
      <c r="F27" s="132">
        <v>260</v>
      </c>
      <c r="G27" s="98">
        <v>574.3</v>
      </c>
      <c r="K27" s="88"/>
      <c r="L27" s="105"/>
      <c r="M27" s="105"/>
      <c r="N27" s="107"/>
      <c r="O27" s="105"/>
      <c r="P27" s="105"/>
      <c r="Q27" s="98"/>
    </row>
    <row r="28" spans="1:17" ht="15">
      <c r="A28" s="88">
        <v>2012</v>
      </c>
      <c r="B28" s="105">
        <v>2759.03</v>
      </c>
      <c r="C28" s="105">
        <v>2306.394</v>
      </c>
      <c r="D28" s="107">
        <v>188.746</v>
      </c>
      <c r="E28" s="107">
        <v>263.398</v>
      </c>
      <c r="F28" s="133">
        <v>297.258</v>
      </c>
      <c r="G28" s="98">
        <v>439.136</v>
      </c>
      <c r="K28" s="88"/>
      <c r="L28" s="105"/>
      <c r="M28" s="105"/>
      <c r="N28" s="107"/>
      <c r="O28" s="105"/>
      <c r="P28" s="105"/>
      <c r="Q28" s="98"/>
    </row>
    <row r="29" spans="1:17" ht="15">
      <c r="A29" s="42">
        <v>2013</v>
      </c>
      <c r="B29" s="105">
        <v>2906</v>
      </c>
      <c r="C29" s="105">
        <v>2442</v>
      </c>
      <c r="D29" s="107">
        <v>195</v>
      </c>
      <c r="E29" s="107">
        <v>269</v>
      </c>
      <c r="F29" s="133">
        <v>276</v>
      </c>
      <c r="G29" s="98">
        <v>472.7</v>
      </c>
      <c r="K29" s="88"/>
      <c r="L29" s="105"/>
      <c r="M29" s="105"/>
      <c r="N29" s="107"/>
      <c r="O29" s="105"/>
      <c r="P29" s="105"/>
      <c r="Q29" s="98"/>
    </row>
    <row r="30" spans="1:17" ht="15">
      <c r="A30" s="66">
        <v>2014</v>
      </c>
      <c r="B30" s="105">
        <v>2952</v>
      </c>
      <c r="C30" s="105">
        <v>2435</v>
      </c>
      <c r="D30" s="107">
        <v>207</v>
      </c>
      <c r="E30" s="107">
        <v>310</v>
      </c>
      <c r="F30" s="133">
        <v>251</v>
      </c>
      <c r="G30" s="98">
        <v>480.7</v>
      </c>
      <c r="K30" s="88"/>
      <c r="L30" s="105"/>
      <c r="M30" s="105"/>
      <c r="N30" s="107"/>
      <c r="O30" s="105"/>
      <c r="P30" s="105"/>
      <c r="Q30" s="98"/>
    </row>
    <row r="31" spans="1:17" ht="15">
      <c r="A31" s="66">
        <v>2015</v>
      </c>
      <c r="B31" s="105">
        <v>3067.9</v>
      </c>
      <c r="C31" s="105">
        <v>2480.8</v>
      </c>
      <c r="D31" s="107">
        <v>214</v>
      </c>
      <c r="E31" s="107">
        <v>372.5</v>
      </c>
      <c r="F31" s="133">
        <v>273.2</v>
      </c>
      <c r="G31" s="98">
        <v>265.1</v>
      </c>
      <c r="K31" s="88"/>
      <c r="L31" s="105"/>
      <c r="M31" s="105"/>
      <c r="N31" s="107"/>
      <c r="O31" s="105"/>
      <c r="P31" s="105"/>
      <c r="Q31" s="98"/>
    </row>
    <row r="32" spans="1:17" ht="15">
      <c r="A32" s="66">
        <v>2016</v>
      </c>
      <c r="B32" s="105">
        <v>3206</v>
      </c>
      <c r="C32" s="105">
        <v>2586</v>
      </c>
      <c r="D32" s="107">
        <v>221</v>
      </c>
      <c r="E32" s="107">
        <v>397</v>
      </c>
      <c r="F32" s="133">
        <v>316</v>
      </c>
      <c r="G32" s="99">
        <v>569.4</v>
      </c>
      <c r="K32" s="88"/>
      <c r="L32" s="105"/>
      <c r="M32" s="105"/>
      <c r="N32" s="107"/>
      <c r="O32" s="105"/>
      <c r="P32" s="105"/>
      <c r="Q32" s="98"/>
    </row>
    <row r="33" spans="1:17" ht="15">
      <c r="A33" s="42">
        <v>2017</v>
      </c>
      <c r="B33" s="105">
        <v>3381</v>
      </c>
      <c r="C33" s="105">
        <v>2595</v>
      </c>
      <c r="D33" s="107">
        <v>257</v>
      </c>
      <c r="E33" s="105">
        <v>529</v>
      </c>
      <c r="F33" s="132">
        <v>220</v>
      </c>
      <c r="G33" s="99">
        <v>837.9</v>
      </c>
      <c r="K33" s="88"/>
      <c r="L33" s="105"/>
      <c r="M33" s="105"/>
      <c r="N33" s="107"/>
      <c r="O33" s="105"/>
      <c r="P33" s="105"/>
      <c r="Q33" s="98"/>
    </row>
    <row r="34" spans="1:17" ht="15">
      <c r="A34" s="88"/>
      <c r="B34" s="105"/>
      <c r="C34" s="105"/>
      <c r="D34" s="107"/>
      <c r="E34" s="105"/>
      <c r="F34" s="132"/>
      <c r="G34" s="98"/>
      <c r="K34" s="88"/>
      <c r="L34" s="105"/>
      <c r="M34" s="105"/>
      <c r="N34" s="107"/>
      <c r="O34" s="105"/>
      <c r="P34" s="105"/>
      <c r="Q34" s="98"/>
    </row>
    <row r="35" spans="1:17" ht="15">
      <c r="A35" s="42" t="s">
        <v>417</v>
      </c>
      <c r="K35" s="88"/>
      <c r="L35" s="105"/>
      <c r="M35" s="105"/>
      <c r="N35" s="105"/>
      <c r="O35" s="105"/>
      <c r="P35" s="105"/>
      <c r="Q35" s="98"/>
    </row>
    <row r="36" spans="1:17" ht="15">
      <c r="A36" s="65" t="s">
        <v>218</v>
      </c>
      <c r="K36" s="88"/>
      <c r="L36" s="105"/>
      <c r="M36" s="105"/>
      <c r="N36" s="107"/>
      <c r="O36" s="105"/>
      <c r="P36" s="132"/>
      <c r="Q36" s="98"/>
    </row>
    <row r="37" spans="1:17" ht="15">
      <c r="A37" s="32"/>
      <c r="K37" s="88"/>
      <c r="L37" s="105"/>
      <c r="M37" s="105"/>
      <c r="N37" s="107"/>
      <c r="O37" s="105"/>
      <c r="P37" s="132"/>
      <c r="Q37" s="98"/>
    </row>
    <row r="38" spans="11:17" ht="15">
      <c r="K38" s="134"/>
      <c r="L38" s="82"/>
      <c r="M38" s="82"/>
      <c r="N38" s="82"/>
      <c r="O38" s="82"/>
      <c r="P38" s="82"/>
      <c r="Q38" s="135"/>
    </row>
    <row r="39" spans="1:17" ht="15">
      <c r="A39" s="65" t="s">
        <v>81</v>
      </c>
      <c r="K39" s="134"/>
      <c r="L39" s="82"/>
      <c r="M39" s="82"/>
      <c r="N39" s="82"/>
      <c r="O39" s="82"/>
      <c r="P39" s="82"/>
      <c r="Q39" s="135"/>
    </row>
    <row r="40" spans="1:17" ht="15">
      <c r="A40" s="65" t="s">
        <v>82</v>
      </c>
      <c r="K40" s="134"/>
      <c r="L40" s="82"/>
      <c r="M40" s="82"/>
      <c r="N40" s="82"/>
      <c r="O40" s="82"/>
      <c r="P40" s="82"/>
      <c r="Q40" s="135"/>
    </row>
    <row r="41" ht="15">
      <c r="K41" s="42"/>
    </row>
    <row r="42" spans="1:8" ht="15">
      <c r="A42" s="66"/>
      <c r="B42" s="105"/>
      <c r="C42" s="105"/>
      <c r="D42" s="107"/>
      <c r="E42" s="107"/>
      <c r="F42" s="133"/>
      <c r="G42" s="98"/>
      <c r="H42" s="29"/>
    </row>
    <row r="43" spans="5:8" ht="15">
      <c r="E43" s="105"/>
      <c r="G43" s="105"/>
      <c r="H43" s="29"/>
    </row>
    <row r="44" spans="1:8" ht="15">
      <c r="A44" s="88"/>
      <c r="B44" s="105"/>
      <c r="C44" s="105"/>
      <c r="D44" s="107"/>
      <c r="E44" s="107"/>
      <c r="F44" s="133"/>
      <c r="G44" s="98"/>
      <c r="H44" s="29"/>
    </row>
    <row r="45" spans="1:9" ht="15">
      <c r="A45" s="42"/>
      <c r="B45" s="105"/>
      <c r="C45" s="105"/>
      <c r="D45" s="107"/>
      <c r="E45" s="107"/>
      <c r="F45" s="133"/>
      <c r="I45" s="98"/>
    </row>
    <row r="46" spans="2:6" ht="15">
      <c r="B46" s="105"/>
      <c r="F46" s="105"/>
    </row>
    <row r="47" spans="2:7" ht="15">
      <c r="B47" s="32"/>
      <c r="F47" s="99"/>
      <c r="G47" s="99"/>
    </row>
    <row r="48" spans="1:8" ht="15">
      <c r="A48" s="29"/>
      <c r="B48" s="50"/>
      <c r="C48" s="29"/>
      <c r="D48" s="29"/>
      <c r="E48" s="29"/>
      <c r="F48" s="50"/>
      <c r="G48" s="99"/>
      <c r="H48" s="29"/>
    </row>
    <row r="49" spans="2:6" ht="15">
      <c r="B49" s="50"/>
      <c r="F49" s="99"/>
    </row>
    <row r="50" spans="3:6" ht="15">
      <c r="C50" s="99"/>
      <c r="D50" s="99"/>
      <c r="E50" s="99"/>
      <c r="F50" s="99"/>
    </row>
    <row r="51" spans="3:5" ht="15">
      <c r="C51" s="99"/>
      <c r="D51" s="99"/>
      <c r="E51" s="99"/>
    </row>
    <row r="52" spans="3:5" ht="15">
      <c r="C52" s="99"/>
      <c r="D52" s="99"/>
      <c r="E52" s="99"/>
    </row>
    <row r="53" spans="3:5" ht="15">
      <c r="C53" s="99"/>
      <c r="D53" s="99"/>
      <c r="E53" s="99"/>
    </row>
    <row r="54" spans="3:5" ht="15">
      <c r="C54" s="99"/>
      <c r="D54" s="99"/>
      <c r="E54" s="99"/>
    </row>
    <row r="55" spans="1:8" ht="15">
      <c r="A55" s="29"/>
      <c r="B55" s="29"/>
      <c r="C55" s="29"/>
      <c r="D55" s="29"/>
      <c r="E55" s="29"/>
      <c r="F55" s="29"/>
      <c r="G55" s="29"/>
      <c r="H55" s="29"/>
    </row>
    <row r="56" spans="1:8" ht="15">
      <c r="A56" s="29"/>
      <c r="B56" s="29"/>
      <c r="C56" s="29"/>
      <c r="D56" s="29"/>
      <c r="E56" s="29"/>
      <c r="F56" s="29"/>
      <c r="G56" s="29"/>
      <c r="H56" s="29"/>
    </row>
    <row r="57" spans="1:8" ht="15">
      <c r="A57" s="88"/>
      <c r="B57" s="105"/>
      <c r="C57" s="105"/>
      <c r="E57" s="105"/>
      <c r="F57" s="130"/>
      <c r="G57" s="98"/>
      <c r="H57" s="129"/>
    </row>
    <row r="58" spans="1:8" ht="15">
      <c r="A58" s="88"/>
      <c r="B58" s="105"/>
      <c r="C58" s="105"/>
      <c r="E58" s="105"/>
      <c r="F58" s="130"/>
      <c r="G58" s="98"/>
      <c r="H58" s="129"/>
    </row>
    <row r="59" spans="1:8" ht="15">
      <c r="A59" s="88"/>
      <c r="B59" s="105"/>
      <c r="C59" s="105"/>
      <c r="E59" s="105"/>
      <c r="F59" s="130"/>
      <c r="G59" s="98"/>
      <c r="H59" s="129"/>
    </row>
    <row r="60" spans="1:8" ht="15">
      <c r="A60" s="88"/>
      <c r="B60" s="105"/>
      <c r="C60" s="105"/>
      <c r="E60" s="105"/>
      <c r="F60" s="130"/>
      <c r="G60" s="98"/>
      <c r="H60" s="129"/>
    </row>
    <row r="61" spans="1:8" ht="15">
      <c r="A61" s="88"/>
      <c r="B61" s="105"/>
      <c r="C61" s="105"/>
      <c r="D61" s="107"/>
      <c r="E61" s="105"/>
      <c r="F61" s="130"/>
      <c r="G61" s="98"/>
      <c r="H61" s="129"/>
    </row>
    <row r="62" spans="1:8" ht="15">
      <c r="A62" s="88"/>
      <c r="B62" s="105"/>
      <c r="C62" s="105"/>
      <c r="D62" s="107"/>
      <c r="E62" s="105"/>
      <c r="F62" s="105"/>
      <c r="G62" s="98"/>
      <c r="H62" s="129"/>
    </row>
    <row r="63" spans="1:8" ht="15">
      <c r="A63" s="88"/>
      <c r="B63" s="105"/>
      <c r="C63" s="105"/>
      <c r="D63" s="107"/>
      <c r="E63" s="105"/>
      <c r="F63" s="105"/>
      <c r="G63" s="98"/>
      <c r="H63" s="129"/>
    </row>
    <row r="64" spans="1:8" ht="15">
      <c r="A64" s="88"/>
      <c r="B64" s="105"/>
      <c r="C64" s="105"/>
      <c r="D64" s="107"/>
      <c r="E64" s="105"/>
      <c r="F64" s="105"/>
      <c r="G64" s="98"/>
      <c r="H64" s="129"/>
    </row>
    <row r="65" spans="1:8" ht="15">
      <c r="A65" s="88"/>
      <c r="B65" s="105"/>
      <c r="C65" s="105"/>
      <c r="D65" s="107"/>
      <c r="E65" s="105"/>
      <c r="F65" s="105"/>
      <c r="G65" s="89"/>
      <c r="H65" s="129"/>
    </row>
    <row r="66" spans="1:7" ht="15">
      <c r="A66" s="88"/>
      <c r="B66" s="105"/>
      <c r="C66" s="105"/>
      <c r="D66" s="105"/>
      <c r="E66" s="105"/>
      <c r="F66" s="105"/>
      <c r="G66" s="89"/>
    </row>
    <row r="67" spans="1:6" ht="15">
      <c r="A67" s="88"/>
      <c r="B67" s="128"/>
      <c r="C67" s="131"/>
      <c r="D67" s="131"/>
      <c r="E67" s="131"/>
      <c r="F67" s="131"/>
    </row>
    <row r="68" spans="1:6" ht="15">
      <c r="A68" s="88"/>
      <c r="B68" s="105"/>
      <c r="C68" s="105"/>
      <c r="E68" s="105"/>
      <c r="F68" s="132"/>
    </row>
    <row r="69" ht="15">
      <c r="A69" s="4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9.28125" style="65" customWidth="1"/>
    <col min="2" max="2" width="9.140625" style="65" customWidth="1"/>
    <col min="3" max="3" width="12.140625" style="65" customWidth="1"/>
    <col min="4" max="16384" width="9.140625" style="65" customWidth="1"/>
  </cols>
  <sheetData>
    <row r="1" s="29" customFormat="1" ht="12.75">
      <c r="A1" s="29" t="s">
        <v>329</v>
      </c>
    </row>
    <row r="2" s="29" customFormat="1" ht="12.75">
      <c r="A2" s="29" t="s">
        <v>25</v>
      </c>
    </row>
    <row r="3" s="29" customFormat="1" ht="12.75">
      <c r="A3" s="31" t="s">
        <v>30</v>
      </c>
    </row>
    <row r="4" ht="15">
      <c r="A4" s="65" t="s">
        <v>27</v>
      </c>
    </row>
    <row r="6" spans="2:4" ht="15">
      <c r="B6" s="88" t="s">
        <v>219</v>
      </c>
      <c r="C6" s="88" t="s">
        <v>220</v>
      </c>
      <c r="D6" s="88" t="s">
        <v>221</v>
      </c>
    </row>
    <row r="7" spans="2:6" ht="15">
      <c r="B7" s="88" t="s">
        <v>222</v>
      </c>
      <c r="C7" s="88" t="s">
        <v>223</v>
      </c>
      <c r="D7" s="88" t="s">
        <v>224</v>
      </c>
      <c r="E7" s="112"/>
      <c r="F7" s="112"/>
    </row>
    <row r="8" spans="2:6" ht="15">
      <c r="B8" s="88" t="s">
        <v>10</v>
      </c>
      <c r="C8" s="88" t="s">
        <v>225</v>
      </c>
      <c r="D8" s="112"/>
      <c r="E8" s="112"/>
      <c r="F8" s="112"/>
    </row>
    <row r="9" spans="2:6" ht="15">
      <c r="B9" s="88"/>
      <c r="C9" s="88" t="s">
        <v>226</v>
      </c>
      <c r="D9" s="112"/>
      <c r="E9" s="112"/>
      <c r="F9" s="112"/>
    </row>
    <row r="10" spans="2:6" ht="15">
      <c r="B10" s="88" t="s">
        <v>129</v>
      </c>
      <c r="C10" s="88"/>
      <c r="D10" s="112"/>
      <c r="E10" s="112"/>
      <c r="F10" s="112"/>
    </row>
    <row r="11" spans="2:6" ht="15">
      <c r="B11" s="112"/>
      <c r="C11" s="112"/>
      <c r="D11" s="112"/>
      <c r="E11" s="112"/>
      <c r="F11" s="112"/>
    </row>
    <row r="12" spans="1:4" ht="15">
      <c r="A12" s="65">
        <v>1995</v>
      </c>
      <c r="B12" s="98">
        <v>816.9</v>
      </c>
      <c r="C12" s="98">
        <v>337.2</v>
      </c>
      <c r="D12" s="98">
        <v>1154.1</v>
      </c>
    </row>
    <row r="13" spans="1:4" ht="15">
      <c r="A13" s="65">
        <v>2000</v>
      </c>
      <c r="B13" s="98">
        <v>939.1</v>
      </c>
      <c r="C13" s="98">
        <v>324</v>
      </c>
      <c r="D13" s="98">
        <v>1263.1</v>
      </c>
    </row>
    <row r="14" spans="1:4" ht="15">
      <c r="A14" s="65">
        <v>2005</v>
      </c>
      <c r="B14" s="98">
        <v>1071.7</v>
      </c>
      <c r="C14" s="98">
        <v>369.6</v>
      </c>
      <c r="D14" s="98">
        <v>1441.4</v>
      </c>
    </row>
    <row r="15" spans="1:4" ht="15">
      <c r="A15" s="136">
        <v>2010</v>
      </c>
      <c r="B15" s="137">
        <v>1330.9</v>
      </c>
      <c r="C15" s="137">
        <v>459.8</v>
      </c>
      <c r="D15" s="137">
        <v>1790.7</v>
      </c>
    </row>
    <row r="16" spans="1:4" ht="15">
      <c r="A16" s="136">
        <v>2011</v>
      </c>
      <c r="B16" s="137">
        <v>1352.8</v>
      </c>
      <c r="C16" s="137">
        <v>447.4</v>
      </c>
      <c r="D16" s="137">
        <v>1800.2</v>
      </c>
    </row>
    <row r="17" spans="1:4" ht="15">
      <c r="A17" s="136">
        <v>2012</v>
      </c>
      <c r="B17" s="137">
        <v>1412.9</v>
      </c>
      <c r="C17" s="137">
        <v>481</v>
      </c>
      <c r="D17" s="137">
        <v>1893.9</v>
      </c>
    </row>
    <row r="18" spans="1:5" ht="15">
      <c r="A18" s="136">
        <v>2013</v>
      </c>
      <c r="B18" s="137">
        <v>1432.1</v>
      </c>
      <c r="C18" s="137">
        <v>488.9</v>
      </c>
      <c r="D18" s="137">
        <v>1921.1</v>
      </c>
      <c r="E18" s="98"/>
    </row>
    <row r="19" spans="1:5" ht="15">
      <c r="A19" s="136">
        <v>2014</v>
      </c>
      <c r="B19" s="137">
        <v>1450.4</v>
      </c>
      <c r="C19" s="137">
        <v>465.2</v>
      </c>
      <c r="D19" s="137">
        <v>1915.6</v>
      </c>
      <c r="E19" s="98"/>
    </row>
    <row r="20" spans="1:5" ht="15">
      <c r="A20" s="136">
        <v>2015</v>
      </c>
      <c r="B20" s="137">
        <v>1374.3</v>
      </c>
      <c r="C20" s="137">
        <v>463.4</v>
      </c>
      <c r="D20" s="137">
        <v>1837.7</v>
      </c>
      <c r="E20" s="98"/>
    </row>
    <row r="21" spans="1:5" ht="15">
      <c r="A21" s="136">
        <v>2016</v>
      </c>
      <c r="B21" s="137">
        <v>1349.7</v>
      </c>
      <c r="C21" s="137">
        <v>446.2</v>
      </c>
      <c r="D21" s="137">
        <v>1795.9</v>
      </c>
      <c r="E21" s="98"/>
    </row>
    <row r="22" spans="1:4" ht="15">
      <c r="A22" s="138">
        <v>2017</v>
      </c>
      <c r="B22" s="98">
        <v>1353.6</v>
      </c>
      <c r="C22" s="98">
        <v>400.6</v>
      </c>
      <c r="D22" s="98">
        <f>SUM(B22:C22)</f>
        <v>1754.1999999999998</v>
      </c>
    </row>
    <row r="23" spans="2:4" ht="15">
      <c r="B23" s="98"/>
      <c r="C23" s="98"/>
      <c r="D23" s="98"/>
    </row>
    <row r="24" spans="1:4" ht="15">
      <c r="A24" s="65" t="s">
        <v>81</v>
      </c>
      <c r="D24" s="139"/>
    </row>
    <row r="25" spans="1:4" ht="15">
      <c r="A25" s="65" t="s">
        <v>82</v>
      </c>
      <c r="D25" s="139"/>
    </row>
    <row r="27" spans="4:5" ht="15">
      <c r="D27" s="105"/>
      <c r="E27" s="105"/>
    </row>
    <row r="28" spans="4:5" ht="15">
      <c r="D28" s="105"/>
      <c r="E28" s="105"/>
    </row>
    <row r="29" spans="4:5" ht="15">
      <c r="D29" s="105"/>
      <c r="E29" s="105"/>
    </row>
    <row r="30" ht="15">
      <c r="D30" s="89"/>
    </row>
    <row r="35" ht="15">
      <c r="B35" s="89"/>
    </row>
    <row r="36" ht="15">
      <c r="B36" s="10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6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0.421875" style="65" customWidth="1"/>
    <col min="2" max="2" width="9.421875" style="65" bestFit="1" customWidth="1"/>
    <col min="3" max="3" width="9.28125" style="65" bestFit="1" customWidth="1"/>
    <col min="4" max="4" width="9.7109375" style="65" bestFit="1" customWidth="1"/>
    <col min="5" max="6" width="9.140625" style="65" customWidth="1"/>
    <col min="7" max="7" width="34.8515625" style="65" bestFit="1" customWidth="1"/>
    <col min="8" max="16384" width="9.140625" style="65" customWidth="1"/>
  </cols>
  <sheetData>
    <row r="1" s="29" customFormat="1" ht="12.75">
      <c r="A1" s="54" t="s">
        <v>418</v>
      </c>
    </row>
    <row r="2" s="29" customFormat="1" ht="12.75">
      <c r="A2" s="54" t="s">
        <v>419</v>
      </c>
    </row>
    <row r="3" s="29" customFormat="1" ht="12.75">
      <c r="A3" s="54" t="s">
        <v>285</v>
      </c>
    </row>
    <row r="4" s="32" customFormat="1" ht="12.75">
      <c r="A4" s="57" t="s">
        <v>420</v>
      </c>
    </row>
    <row r="6" spans="2:4" ht="15">
      <c r="B6" s="65" t="s">
        <v>227</v>
      </c>
      <c r="C6" s="65" t="s">
        <v>228</v>
      </c>
      <c r="D6" s="32" t="s">
        <v>221</v>
      </c>
    </row>
    <row r="7" spans="2:4" ht="15">
      <c r="B7" s="65" t="s">
        <v>229</v>
      </c>
      <c r="C7" s="65" t="s">
        <v>230</v>
      </c>
      <c r="D7" s="32" t="s">
        <v>421</v>
      </c>
    </row>
    <row r="8" spans="3:4" ht="15">
      <c r="C8" s="65" t="s">
        <v>231</v>
      </c>
      <c r="D8" s="32" t="s">
        <v>422</v>
      </c>
    </row>
    <row r="9" spans="3:4" ht="15">
      <c r="C9" s="65" t="s">
        <v>232</v>
      </c>
      <c r="D9" s="65" t="s">
        <v>423</v>
      </c>
    </row>
    <row r="12" spans="1:4" ht="15">
      <c r="A12" s="29" t="s">
        <v>392</v>
      </c>
      <c r="B12" s="58">
        <v>3833</v>
      </c>
      <c r="C12" s="29">
        <v>425</v>
      </c>
      <c r="D12" s="58">
        <f aca="true" t="shared" si="0" ref="D12:D23">B12+C12</f>
        <v>4258</v>
      </c>
    </row>
    <row r="13" spans="1:4" s="29" customFormat="1" ht="15">
      <c r="A13" s="36" t="s">
        <v>261</v>
      </c>
      <c r="B13" s="65">
        <v>602</v>
      </c>
      <c r="C13" s="65">
        <v>132</v>
      </c>
      <c r="D13" s="58">
        <f t="shared" si="0"/>
        <v>734</v>
      </c>
    </row>
    <row r="14" spans="1:8" ht="15">
      <c r="A14" s="36" t="s">
        <v>424</v>
      </c>
      <c r="B14" s="65">
        <v>73</v>
      </c>
      <c r="C14" s="65">
        <v>9</v>
      </c>
      <c r="D14" s="58">
        <f t="shared" si="0"/>
        <v>82</v>
      </c>
      <c r="G14" s="29"/>
      <c r="H14" s="105"/>
    </row>
    <row r="15" spans="1:8" ht="15">
      <c r="A15" s="36" t="s">
        <v>308</v>
      </c>
      <c r="B15" s="105">
        <v>1407</v>
      </c>
      <c r="C15" s="65">
        <v>69</v>
      </c>
      <c r="D15" s="58">
        <f t="shared" si="0"/>
        <v>1476</v>
      </c>
      <c r="H15" s="105"/>
    </row>
    <row r="16" spans="1:8" ht="15">
      <c r="A16" s="36" t="s">
        <v>233</v>
      </c>
      <c r="B16" s="105">
        <v>1225</v>
      </c>
      <c r="C16" s="65">
        <v>155</v>
      </c>
      <c r="D16" s="58">
        <f t="shared" si="0"/>
        <v>1380</v>
      </c>
      <c r="H16" s="105"/>
    </row>
    <row r="17" spans="1:8" ht="15">
      <c r="A17" s="36" t="s">
        <v>425</v>
      </c>
      <c r="B17" s="65">
        <v>372</v>
      </c>
      <c r="C17" s="65">
        <v>28</v>
      </c>
      <c r="D17" s="58">
        <f t="shared" si="0"/>
        <v>400</v>
      </c>
      <c r="H17" s="105"/>
    </row>
    <row r="18" spans="1:4" ht="15">
      <c r="A18" s="36" t="s">
        <v>251</v>
      </c>
      <c r="B18" s="65">
        <v>17</v>
      </c>
      <c r="C18" s="65">
        <v>1</v>
      </c>
      <c r="D18" s="58">
        <f t="shared" si="0"/>
        <v>18</v>
      </c>
    </row>
    <row r="19" spans="1:8" s="29" customFormat="1" ht="15">
      <c r="A19" s="36" t="s">
        <v>309</v>
      </c>
      <c r="B19" s="65">
        <v>137</v>
      </c>
      <c r="C19" s="29">
        <v>31</v>
      </c>
      <c r="D19" s="58">
        <f t="shared" si="0"/>
        <v>168</v>
      </c>
      <c r="H19" s="58"/>
    </row>
    <row r="20" spans="1:4" ht="15">
      <c r="A20" s="29" t="s">
        <v>426</v>
      </c>
      <c r="B20" s="58">
        <v>3224</v>
      </c>
      <c r="C20" s="29">
        <v>218</v>
      </c>
      <c r="D20" s="58">
        <f t="shared" si="0"/>
        <v>3442</v>
      </c>
    </row>
    <row r="21" spans="1:4" ht="15">
      <c r="A21" s="36" t="s">
        <v>427</v>
      </c>
      <c r="B21" s="105">
        <v>1466</v>
      </c>
      <c r="C21" s="65">
        <v>115</v>
      </c>
      <c r="D21" s="58">
        <f t="shared" si="0"/>
        <v>1581</v>
      </c>
    </row>
    <row r="22" spans="1:8" ht="15">
      <c r="A22" s="36" t="s">
        <v>238</v>
      </c>
      <c r="B22" s="105">
        <v>1126</v>
      </c>
      <c r="C22" s="65">
        <v>64</v>
      </c>
      <c r="D22" s="58">
        <f t="shared" si="0"/>
        <v>1190</v>
      </c>
      <c r="H22" s="105"/>
    </row>
    <row r="23" spans="1:8" ht="15">
      <c r="A23" s="36" t="s">
        <v>235</v>
      </c>
      <c r="B23" s="65">
        <v>632</v>
      </c>
      <c r="C23" s="65">
        <v>39</v>
      </c>
      <c r="D23" s="58">
        <f t="shared" si="0"/>
        <v>671</v>
      </c>
      <c r="H23" s="105"/>
    </row>
    <row r="24" ht="15">
      <c r="A24" s="29" t="s">
        <v>428</v>
      </c>
    </row>
    <row r="25" spans="1:4" ht="15">
      <c r="A25" s="29" t="s">
        <v>398</v>
      </c>
      <c r="B25" s="58">
        <v>10206</v>
      </c>
      <c r="C25" s="58">
        <v>2671</v>
      </c>
      <c r="D25" s="58">
        <f>B25+C25</f>
        <v>12877</v>
      </c>
    </row>
    <row r="26" ht="15">
      <c r="A26" s="29" t="s">
        <v>429</v>
      </c>
    </row>
    <row r="27" spans="1:4" ht="15">
      <c r="A27" s="29" t="s">
        <v>408</v>
      </c>
      <c r="B27" s="58">
        <v>1584</v>
      </c>
      <c r="C27" s="29">
        <v>230</v>
      </c>
      <c r="D27" s="58">
        <f>B27+C27</f>
        <v>1814</v>
      </c>
    </row>
    <row r="28" ht="15">
      <c r="A28" s="29" t="s">
        <v>409</v>
      </c>
    </row>
    <row r="29" spans="1:4" ht="15">
      <c r="A29" s="29" t="s">
        <v>410</v>
      </c>
      <c r="B29" s="58">
        <v>11654</v>
      </c>
      <c r="C29" s="58">
        <v>3045</v>
      </c>
      <c r="D29" s="58">
        <f>B29+C29</f>
        <v>14699</v>
      </c>
    </row>
    <row r="30" ht="15">
      <c r="A30" s="32"/>
    </row>
    <row r="31" spans="1:4" ht="15">
      <c r="A31" s="29" t="s">
        <v>430</v>
      </c>
      <c r="B31" s="58">
        <v>30501</v>
      </c>
      <c r="C31" s="58">
        <v>6589</v>
      </c>
      <c r="D31" s="58">
        <f>B31+C31</f>
        <v>37090</v>
      </c>
    </row>
    <row r="32" spans="1:4" s="29" customFormat="1" ht="15">
      <c r="A32" s="32"/>
      <c r="B32" s="65"/>
      <c r="C32" s="65"/>
      <c r="D32" s="65"/>
    </row>
    <row r="33" spans="1:4" s="29" customFormat="1" ht="15">
      <c r="A33" s="32" t="s">
        <v>381</v>
      </c>
      <c r="B33" s="65"/>
      <c r="C33" s="65"/>
      <c r="D33" s="65"/>
    </row>
    <row r="34" ht="15">
      <c r="A34" s="32" t="s">
        <v>82</v>
      </c>
    </row>
    <row r="37" ht="15">
      <c r="N37" s="105"/>
    </row>
    <row r="38" ht="15">
      <c r="N38" s="105"/>
    </row>
    <row r="39" spans="1:14" ht="15">
      <c r="A39" s="32"/>
      <c r="N39" s="105"/>
    </row>
    <row r="40" ht="15">
      <c r="N40" s="105"/>
    </row>
    <row r="42" ht="15">
      <c r="N42" s="105"/>
    </row>
    <row r="45" ht="15">
      <c r="N45" s="105"/>
    </row>
    <row r="46" ht="15">
      <c r="N46" s="105"/>
    </row>
    <row r="48" spans="7:10" ht="15">
      <c r="G48" s="29"/>
      <c r="H48" s="29"/>
      <c r="I48" s="29"/>
      <c r="J48" s="29"/>
    </row>
    <row r="49" spans="7:10" ht="15">
      <c r="G49" s="29"/>
      <c r="H49" s="29"/>
      <c r="I49" s="29"/>
      <c r="J49" s="29"/>
    </row>
    <row r="50" ht="15">
      <c r="N50" s="58"/>
    </row>
    <row r="51" spans="1:14" s="29" customFormat="1" ht="15">
      <c r="A51" s="65"/>
      <c r="B51" s="65"/>
      <c r="C51" s="65"/>
      <c r="D51" s="65"/>
      <c r="G51" s="65"/>
      <c r="H51" s="65"/>
      <c r="I51" s="65"/>
      <c r="J51" s="65"/>
      <c r="N51" s="105"/>
    </row>
    <row r="52" spans="1:14" s="29" customFormat="1" ht="15">
      <c r="A52" s="65"/>
      <c r="B52" s="65"/>
      <c r="C52" s="65"/>
      <c r="D52" s="65"/>
      <c r="G52" s="65"/>
      <c r="H52" s="65"/>
      <c r="I52" s="65"/>
      <c r="J52" s="65"/>
      <c r="N52" s="105"/>
    </row>
    <row r="55" spans="7:10" ht="15">
      <c r="G55" s="29"/>
      <c r="H55" s="29"/>
      <c r="I55" s="29"/>
      <c r="J55" s="29"/>
    </row>
    <row r="56" spans="1:10" s="29" customFormat="1" ht="15">
      <c r="A56" s="65"/>
      <c r="B56" s="65"/>
      <c r="C56" s="65"/>
      <c r="D56" s="65"/>
      <c r="G56" s="65"/>
      <c r="H56" s="65"/>
      <c r="I56" s="65"/>
      <c r="J56" s="65"/>
    </row>
    <row r="57" spans="1:10" s="29" customFormat="1" ht="15">
      <c r="A57" s="65"/>
      <c r="B57" s="65"/>
      <c r="C57" s="65"/>
      <c r="D57" s="65"/>
      <c r="G57" s="65"/>
      <c r="H57" s="65"/>
      <c r="I57" s="65"/>
      <c r="J57" s="65"/>
    </row>
    <row r="63" spans="1:10" s="29" customFormat="1" ht="12.75" customHeight="1">
      <c r="A63" s="65"/>
      <c r="B63" s="65"/>
      <c r="C63" s="65"/>
      <c r="D63" s="65"/>
      <c r="G63" s="65"/>
      <c r="H63" s="65"/>
      <c r="I63" s="65"/>
      <c r="J63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6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4.8515625" style="65" bestFit="1" customWidth="1"/>
    <col min="2" max="2" width="10.140625" style="65" bestFit="1" customWidth="1"/>
    <col min="3" max="16384" width="9.140625" style="65" customWidth="1"/>
  </cols>
  <sheetData>
    <row r="1" s="29" customFormat="1" ht="12.75">
      <c r="A1" s="54" t="s">
        <v>431</v>
      </c>
    </row>
    <row r="2" s="29" customFormat="1" ht="12.75">
      <c r="A2" s="32" t="s">
        <v>432</v>
      </c>
    </row>
    <row r="3" s="29" customFormat="1" ht="12.75">
      <c r="A3" s="54" t="s">
        <v>284</v>
      </c>
    </row>
    <row r="4" s="32" customFormat="1" ht="12.75">
      <c r="A4" s="42" t="s">
        <v>433</v>
      </c>
    </row>
    <row r="6" ht="15">
      <c r="B6" s="109">
        <v>43100</v>
      </c>
    </row>
    <row r="7" spans="1:2" ht="15">
      <c r="A7" s="32" t="s">
        <v>434</v>
      </c>
      <c r="B7" s="65">
        <v>49</v>
      </c>
    </row>
    <row r="8" s="29" customFormat="1" ht="12.75">
      <c r="A8" s="32" t="s">
        <v>397</v>
      </c>
    </row>
    <row r="9" spans="1:2" ht="15">
      <c r="A9" s="32" t="s">
        <v>398</v>
      </c>
      <c r="B9" s="32">
        <v>179</v>
      </c>
    </row>
    <row r="10" ht="15">
      <c r="A10" s="65" t="s">
        <v>435</v>
      </c>
    </row>
    <row r="11" spans="1:2" ht="15">
      <c r="A11" s="65" t="s">
        <v>401</v>
      </c>
      <c r="B11" s="65">
        <v>15</v>
      </c>
    </row>
    <row r="12" ht="15">
      <c r="A12" s="65" t="s">
        <v>436</v>
      </c>
    </row>
    <row r="13" spans="1:2" ht="15">
      <c r="A13" s="65" t="s">
        <v>408</v>
      </c>
      <c r="B13" s="65">
        <v>135</v>
      </c>
    </row>
    <row r="14" ht="15">
      <c r="A14" s="32" t="s">
        <v>409</v>
      </c>
    </row>
    <row r="15" spans="1:2" ht="15">
      <c r="A15" s="65" t="s">
        <v>410</v>
      </c>
      <c r="B15" s="65">
        <v>387</v>
      </c>
    </row>
    <row r="16" spans="1:2" ht="15">
      <c r="A16" s="29" t="s">
        <v>437</v>
      </c>
      <c r="B16" s="29">
        <v>765</v>
      </c>
    </row>
    <row r="17" spans="1:2" ht="15">
      <c r="A17" s="91"/>
      <c r="B17" s="47"/>
    </row>
    <row r="18" spans="1:2" ht="15">
      <c r="A18" s="32" t="s">
        <v>381</v>
      </c>
      <c r="B18" s="47"/>
    </row>
    <row r="19" ht="15">
      <c r="A19" s="32" t="s">
        <v>82</v>
      </c>
    </row>
    <row r="21" s="29" customFormat="1" ht="15">
      <c r="B21" s="65"/>
    </row>
    <row r="24" ht="15">
      <c r="A24" s="32"/>
    </row>
    <row r="26" spans="1:2" s="29" customFormat="1" ht="15">
      <c r="A26" s="65"/>
      <c r="B26" s="65"/>
    </row>
    <row r="27" spans="1:2" s="29" customFormat="1" ht="15">
      <c r="A27" s="65"/>
      <c r="B27" s="65"/>
    </row>
    <row r="29" spans="1:2" ht="15">
      <c r="A29" s="29"/>
      <c r="B29" s="29"/>
    </row>
    <row r="30" spans="1:2" ht="15">
      <c r="A30" s="29"/>
      <c r="B30" s="29"/>
    </row>
    <row r="48" spans="1:2" s="29" customFormat="1" ht="15">
      <c r="A48" s="65"/>
      <c r="B48" s="65"/>
    </row>
    <row r="49" spans="1:2" s="29" customFormat="1" ht="15">
      <c r="A49" s="65"/>
      <c r="B49" s="65"/>
    </row>
    <row r="50" spans="1:2" s="29" customFormat="1" ht="12.75" customHeight="1">
      <c r="A50" s="65"/>
      <c r="B50" s="65"/>
    </row>
    <row r="51" s="29" customFormat="1" ht="12.75" customHeight="1"/>
    <row r="52" spans="1:2" ht="15">
      <c r="A52" s="29"/>
      <c r="B52" s="29"/>
    </row>
    <row r="53" s="29" customFormat="1" ht="12.75"/>
    <row r="54" s="29" customFormat="1" ht="12.75"/>
    <row r="56" spans="1:2" ht="15">
      <c r="A56" s="29"/>
      <c r="B56" s="29"/>
    </row>
    <row r="57" spans="1:2" ht="15">
      <c r="A57" s="29"/>
      <c r="B57" s="29"/>
    </row>
    <row r="59" spans="1:2" s="29" customFormat="1" ht="12.75" customHeight="1">
      <c r="A59" s="65"/>
      <c r="B59" s="65"/>
    </row>
    <row r="60" spans="1:2" s="29" customFormat="1" ht="12.75" customHeight="1">
      <c r="A60" s="65"/>
      <c r="B60" s="65"/>
    </row>
    <row r="61" spans="1:2" s="29" customFormat="1" ht="12.75" customHeight="1">
      <c r="A61" s="65"/>
      <c r="B61" s="65"/>
    </row>
    <row r="62" s="29" customFormat="1" ht="12.75" customHeight="1"/>
    <row r="63" s="29" customFormat="1" ht="12.75" customHeight="1"/>
    <row r="64" s="29" customFormat="1" ht="12.75" customHeight="1"/>
    <row r="65" spans="1:2" ht="15">
      <c r="A65" s="29"/>
      <c r="B65" s="29"/>
    </row>
    <row r="66" ht="15">
      <c r="B66" s="29"/>
    </row>
    <row r="67" spans="1:2" ht="15">
      <c r="A67" s="29"/>
      <c r="B67" s="2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.57421875" style="115" customWidth="1"/>
    <col min="2" max="2" width="35.8515625" style="115" customWidth="1"/>
    <col min="3" max="16384" width="9.140625" style="115" customWidth="1"/>
  </cols>
  <sheetData>
    <row r="1" spans="1:11" ht="12.75">
      <c r="A1" s="140" t="s">
        <v>336</v>
      </c>
      <c r="B1" s="141"/>
      <c r="C1" s="116"/>
      <c r="D1" s="116"/>
      <c r="E1" s="116"/>
      <c r="F1" s="116"/>
      <c r="G1" s="116"/>
      <c r="H1" s="116"/>
      <c r="I1" s="116"/>
      <c r="J1" s="116"/>
      <c r="K1" s="116"/>
    </row>
    <row r="2" ht="12.75">
      <c r="A2" s="116" t="s">
        <v>337</v>
      </c>
    </row>
    <row r="3" ht="12.75">
      <c r="A3" s="115" t="s">
        <v>338</v>
      </c>
    </row>
    <row r="4" ht="12.75">
      <c r="A4" s="115" t="s">
        <v>339</v>
      </c>
    </row>
    <row r="6" spans="3:12" ht="12.75">
      <c r="C6" s="115">
        <v>2013</v>
      </c>
      <c r="D6" s="142" t="s">
        <v>170</v>
      </c>
      <c r="E6" s="115">
        <v>2014</v>
      </c>
      <c r="F6" s="142" t="s">
        <v>170</v>
      </c>
      <c r="G6" s="115">
        <v>2015</v>
      </c>
      <c r="H6" s="142" t="s">
        <v>170</v>
      </c>
      <c r="I6" s="115">
        <v>2016</v>
      </c>
      <c r="J6" s="142" t="s">
        <v>170</v>
      </c>
      <c r="K6" s="115">
        <v>2017</v>
      </c>
      <c r="L6" s="142" t="s">
        <v>170</v>
      </c>
    </row>
    <row r="7" ht="12.75">
      <c r="D7" s="143"/>
    </row>
    <row r="8" ht="12.75">
      <c r="B8" s="115" t="s">
        <v>438</v>
      </c>
    </row>
    <row r="9" spans="2:12" ht="12.75">
      <c r="B9" s="115" t="s">
        <v>408</v>
      </c>
      <c r="C9" s="118">
        <v>1828</v>
      </c>
      <c r="D9" s="143">
        <f>C9/$C$16*100</f>
        <v>4.554174244500361</v>
      </c>
      <c r="E9" s="118">
        <v>1805</v>
      </c>
      <c r="F9" s="143">
        <f>E9/$E$16*100</f>
        <v>4.473358116480793</v>
      </c>
      <c r="G9" s="118">
        <v>1815</v>
      </c>
      <c r="H9" s="143">
        <f>G9/$G$16*100</f>
        <v>4.791952687717816</v>
      </c>
      <c r="I9" s="118">
        <v>1858</v>
      </c>
      <c r="J9" s="143">
        <f>I9/$I$16*100</f>
        <v>4.882278747109522</v>
      </c>
      <c r="K9" s="118">
        <v>1814</v>
      </c>
      <c r="L9" s="143">
        <f>K9/$K$16*100</f>
        <v>4.89080614720949</v>
      </c>
    </row>
    <row r="10" spans="2:12" ht="12.75">
      <c r="B10" s="115" t="s">
        <v>439</v>
      </c>
      <c r="C10" s="118">
        <v>3258</v>
      </c>
      <c r="D10" s="143">
        <f>C10/$C$16*100</f>
        <v>8.116794140362241</v>
      </c>
      <c r="E10" s="118">
        <v>3280</v>
      </c>
      <c r="F10" s="143">
        <f>E10/$E$16*100</f>
        <v>8.128872366790581</v>
      </c>
      <c r="G10" s="118">
        <v>3303</v>
      </c>
      <c r="H10" s="143">
        <f>G10/$G$16*100</f>
        <v>8.720561833350935</v>
      </c>
      <c r="I10" s="118">
        <v>3436</v>
      </c>
      <c r="J10" s="143">
        <f>I10/$I$16*100</f>
        <v>9.028799663653562</v>
      </c>
      <c r="K10" s="118">
        <v>3442</v>
      </c>
      <c r="L10" s="143">
        <f>K10/$K$16*100</f>
        <v>9.28012941493664</v>
      </c>
    </row>
    <row r="11" spans="2:12" ht="12.75">
      <c r="B11" s="115" t="s">
        <v>434</v>
      </c>
      <c r="C11" s="118">
        <v>5883</v>
      </c>
      <c r="D11" s="143">
        <f>C11/$C$16*100</f>
        <v>14.656568424724083</v>
      </c>
      <c r="E11" s="118">
        <v>5804</v>
      </c>
      <c r="F11" s="143">
        <f>E11/$E$16*100</f>
        <v>14.384138785625774</v>
      </c>
      <c r="G11" s="118">
        <v>4376</v>
      </c>
      <c r="H11" s="143">
        <f>G11/$G$16*100</f>
        <v>11.553490336888796</v>
      </c>
      <c r="I11" s="118">
        <v>4311</v>
      </c>
      <c r="J11" s="143">
        <f>I11/$I$16*100</f>
        <v>11.328042884170696</v>
      </c>
      <c r="K11" s="118">
        <v>4258</v>
      </c>
      <c r="L11" s="143">
        <f>K11/$K$16*100</f>
        <v>11.480183337826908</v>
      </c>
    </row>
    <row r="12" ht="12.75">
      <c r="B12" s="115" t="s">
        <v>397</v>
      </c>
    </row>
    <row r="13" spans="2:12" ht="12.75">
      <c r="B13" s="115" t="s">
        <v>398</v>
      </c>
      <c r="C13" s="118">
        <v>12233</v>
      </c>
      <c r="D13" s="143">
        <f>C13/$C$16*100</f>
        <v>30.47659383641845</v>
      </c>
      <c r="E13" s="118">
        <v>12360</v>
      </c>
      <c r="F13" s="143">
        <f>E13/$E$16*100</f>
        <v>30.631970260223046</v>
      </c>
      <c r="G13" s="118">
        <v>12436</v>
      </c>
      <c r="H13" s="143">
        <f>G13/$G$16*100</f>
        <v>32.83345654240152</v>
      </c>
      <c r="I13" s="118">
        <v>12715</v>
      </c>
      <c r="J13" s="143">
        <f>I13/$I$16*100</f>
        <v>33.411288627286105</v>
      </c>
      <c r="K13" s="118">
        <v>12877</v>
      </c>
      <c r="L13" s="143">
        <f>K13/$K$16*100</f>
        <v>34.71825289835535</v>
      </c>
    </row>
    <row r="14" ht="12.75">
      <c r="B14" s="115" t="s">
        <v>409</v>
      </c>
    </row>
    <row r="15" spans="2:12" ht="12.75">
      <c r="B15" s="115" t="s">
        <v>410</v>
      </c>
      <c r="C15" s="118">
        <v>16937</v>
      </c>
      <c r="D15" s="143">
        <f>C15/$C$16*100</f>
        <v>42.19586935399487</v>
      </c>
      <c r="E15" s="118">
        <v>17101</v>
      </c>
      <c r="F15" s="143">
        <f>E15/$E$16*100</f>
        <v>42.3816604708798</v>
      </c>
      <c r="G15" s="118">
        <v>15946</v>
      </c>
      <c r="H15" s="143">
        <f>G15/$G$16*100</f>
        <v>42.100538599640934</v>
      </c>
      <c r="I15" s="118">
        <v>15736</v>
      </c>
      <c r="J15" s="143">
        <f>I15/$I$16*100</f>
        <v>41.349590077780114</v>
      </c>
      <c r="K15" s="118">
        <v>14699</v>
      </c>
      <c r="L15" s="143">
        <f>K15/$K$16*100</f>
        <v>39.630628201671605</v>
      </c>
    </row>
    <row r="16" spans="2:12" ht="12.75">
      <c r="B16" s="116" t="s">
        <v>169</v>
      </c>
      <c r="C16" s="117">
        <v>40139</v>
      </c>
      <c r="D16" s="117">
        <f>C16/$C$16*100</f>
        <v>100</v>
      </c>
      <c r="E16" s="117">
        <v>40350</v>
      </c>
      <c r="F16" s="117">
        <f>E16/$E$16*100</f>
        <v>100</v>
      </c>
      <c r="G16" s="117">
        <v>37876</v>
      </c>
      <c r="H16" s="117">
        <f>G16/$G$16*100</f>
        <v>100</v>
      </c>
      <c r="I16" s="117">
        <v>38056</v>
      </c>
      <c r="J16" s="117">
        <f>I16/$I$16*100</f>
        <v>100</v>
      </c>
      <c r="K16" s="117">
        <v>37090</v>
      </c>
      <c r="L16" s="116">
        <f>K16/$K$16*100</f>
        <v>100</v>
      </c>
    </row>
    <row r="19" ht="12.75">
      <c r="A19" s="115" t="s">
        <v>440</v>
      </c>
    </row>
    <row r="20" ht="12.75">
      <c r="A20" s="115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zoomScalePageLayoutView="0" workbookViewId="0" topLeftCell="A37">
      <selection activeCell="I24" sqref="I24"/>
    </sheetView>
  </sheetViews>
  <sheetFormatPr defaultColWidth="9.140625" defaultRowHeight="15"/>
  <cols>
    <col min="1" max="1" width="49.421875" style="70" customWidth="1"/>
    <col min="2" max="2" width="16.140625" style="70" customWidth="1"/>
    <col min="3" max="3" width="14.57421875" style="70" customWidth="1"/>
    <col min="4" max="4" width="18.140625" style="70" customWidth="1"/>
    <col min="5" max="5" width="13.140625" style="70" customWidth="1"/>
    <col min="6" max="6" width="12.28125" style="70" customWidth="1"/>
    <col min="7" max="16384" width="9.140625" style="70" customWidth="1"/>
  </cols>
  <sheetData>
    <row r="1" spans="1:8" ht="15">
      <c r="A1" s="67" t="s">
        <v>442</v>
      </c>
      <c r="B1" s="67"/>
      <c r="D1" s="67"/>
      <c r="E1" s="67"/>
      <c r="F1" s="67"/>
      <c r="G1" s="67"/>
      <c r="H1" s="67"/>
    </row>
    <row r="2" spans="1:7" ht="15">
      <c r="A2" s="67" t="s">
        <v>247</v>
      </c>
      <c r="B2" s="67"/>
      <c r="C2" s="67"/>
      <c r="D2" s="67"/>
      <c r="E2" s="67"/>
      <c r="F2" s="67"/>
      <c r="G2" s="69"/>
    </row>
    <row r="3" spans="1:7" ht="15">
      <c r="A3" s="68" t="s">
        <v>340</v>
      </c>
      <c r="B3" s="68"/>
      <c r="C3" s="67"/>
      <c r="D3" s="67"/>
      <c r="E3" s="67"/>
      <c r="F3" s="67"/>
      <c r="G3" s="67"/>
    </row>
    <row r="4" spans="1:8" ht="15">
      <c r="A4" s="69" t="s">
        <v>254</v>
      </c>
      <c r="B4" s="69"/>
      <c r="C4" s="69"/>
      <c r="D4" s="69"/>
      <c r="E4" s="69"/>
      <c r="F4" s="69"/>
      <c r="G4" s="69"/>
      <c r="H4" s="74"/>
    </row>
    <row r="5" ht="15">
      <c r="H5" s="77"/>
    </row>
    <row r="6" spans="1:3" ht="15">
      <c r="A6" s="69"/>
      <c r="B6" s="71" t="s">
        <v>255</v>
      </c>
      <c r="C6" s="72"/>
    </row>
    <row r="7" spans="1:6" ht="15">
      <c r="A7" s="69"/>
      <c r="B7" s="72" t="s">
        <v>169</v>
      </c>
      <c r="D7" s="72" t="s">
        <v>262</v>
      </c>
      <c r="E7" s="72"/>
      <c r="F7" s="72"/>
    </row>
    <row r="8" spans="1:6" ht="39">
      <c r="A8" s="69"/>
      <c r="C8" s="73" t="s">
        <v>256</v>
      </c>
      <c r="D8" s="73" t="s">
        <v>263</v>
      </c>
      <c r="E8" s="73"/>
      <c r="F8" s="73"/>
    </row>
    <row r="9" spans="1:6" ht="15">
      <c r="A9" s="69"/>
      <c r="B9" s="69"/>
      <c r="C9" s="69"/>
      <c r="D9" s="69"/>
      <c r="E9" s="69"/>
      <c r="F9" s="69"/>
    </row>
    <row r="10" spans="1:6" ht="15">
      <c r="A10" s="69"/>
      <c r="B10" s="74" t="s">
        <v>243</v>
      </c>
      <c r="C10" s="74"/>
      <c r="D10" s="74"/>
      <c r="E10" s="74"/>
      <c r="F10" s="74"/>
    </row>
    <row r="11" spans="1:6" ht="15">
      <c r="A11" s="71">
        <v>2014</v>
      </c>
      <c r="B11" s="75">
        <v>2434</v>
      </c>
      <c r="C11" s="76">
        <v>6.032218091697645</v>
      </c>
      <c r="D11" s="75">
        <v>2104</v>
      </c>
      <c r="E11" s="74"/>
      <c r="F11" s="74"/>
    </row>
    <row r="12" spans="1:5" ht="15">
      <c r="A12" s="71">
        <v>2015</v>
      </c>
      <c r="B12" s="75">
        <v>2370</v>
      </c>
      <c r="C12" s="76">
        <v>6.25726053437533</v>
      </c>
      <c r="D12" s="75">
        <v>2132</v>
      </c>
      <c r="E12" s="74"/>
    </row>
    <row r="13" spans="1:5" ht="15">
      <c r="A13" s="71">
        <v>2016</v>
      </c>
      <c r="B13" s="75">
        <v>2595</v>
      </c>
      <c r="C13" s="76">
        <v>6.8</v>
      </c>
      <c r="D13" s="75">
        <v>2210</v>
      </c>
      <c r="E13" s="74"/>
    </row>
    <row r="14" spans="1:5" ht="15">
      <c r="A14" s="71">
        <v>2017</v>
      </c>
      <c r="B14" s="74"/>
      <c r="C14" s="81">
        <v>6.2</v>
      </c>
      <c r="D14" s="75">
        <v>2288</v>
      </c>
      <c r="E14" s="75"/>
    </row>
    <row r="15" spans="5:6" ht="15">
      <c r="E15" s="75"/>
      <c r="F15" s="77"/>
    </row>
    <row r="16" spans="1:6" ht="15">
      <c r="A16" s="71"/>
      <c r="B16" s="71"/>
      <c r="C16" s="79"/>
      <c r="D16" s="78"/>
      <c r="E16" s="78"/>
      <c r="F16" s="80"/>
    </row>
    <row r="17" spans="1:6" ht="15">
      <c r="A17" s="92">
        <v>2016</v>
      </c>
      <c r="B17" s="67" t="s">
        <v>257</v>
      </c>
      <c r="E17" s="67"/>
      <c r="F17" s="144"/>
    </row>
    <row r="18" spans="1:6" ht="15">
      <c r="A18" s="71" t="s">
        <v>261</v>
      </c>
      <c r="B18" s="71"/>
      <c r="C18" s="81">
        <v>1.2</v>
      </c>
      <c r="D18" s="82">
        <v>7</v>
      </c>
      <c r="E18" s="82"/>
      <c r="F18" s="83"/>
    </row>
    <row r="19" spans="1:6" ht="15">
      <c r="A19" s="71" t="s">
        <v>264</v>
      </c>
      <c r="B19" s="71"/>
      <c r="C19" s="81">
        <v>1.5</v>
      </c>
      <c r="D19" s="82">
        <v>8</v>
      </c>
      <c r="E19" s="82"/>
      <c r="F19" s="83"/>
    </row>
    <row r="20" spans="1:6" ht="15">
      <c r="A20" s="71" t="s">
        <v>238</v>
      </c>
      <c r="B20" s="71"/>
      <c r="C20" s="81">
        <v>5.7</v>
      </c>
      <c r="D20" s="82">
        <v>66</v>
      </c>
      <c r="E20" s="82"/>
      <c r="F20" s="83"/>
    </row>
    <row r="21" spans="1:6" ht="15">
      <c r="A21" s="71" t="s">
        <v>237</v>
      </c>
      <c r="B21" s="71"/>
      <c r="C21" s="81">
        <v>7.3</v>
      </c>
      <c r="D21" s="82">
        <v>39</v>
      </c>
      <c r="E21" s="82"/>
      <c r="F21" s="83"/>
    </row>
    <row r="22" spans="1:6" ht="15">
      <c r="A22" s="71" t="s">
        <v>236</v>
      </c>
      <c r="B22" s="71"/>
      <c r="C22" s="81">
        <v>3.4</v>
      </c>
      <c r="D22" s="82">
        <v>217</v>
      </c>
      <c r="E22" s="82"/>
      <c r="F22" s="83"/>
    </row>
    <row r="23" spans="1:6" ht="15">
      <c r="A23" s="71" t="s">
        <v>239</v>
      </c>
      <c r="B23" s="71"/>
      <c r="C23" s="81">
        <v>5.5</v>
      </c>
      <c r="D23" s="82">
        <v>81</v>
      </c>
      <c r="E23" s="82"/>
      <c r="F23" s="83"/>
    </row>
    <row r="24" spans="1:6" ht="15">
      <c r="A24" s="71" t="s">
        <v>235</v>
      </c>
      <c r="B24" s="71"/>
      <c r="C24" s="81">
        <v>6.2</v>
      </c>
      <c r="D24" s="82">
        <v>42</v>
      </c>
      <c r="E24" s="82"/>
      <c r="F24" s="83"/>
    </row>
    <row r="25" spans="1:6" ht="15">
      <c r="A25" s="69" t="s">
        <v>307</v>
      </c>
      <c r="B25" s="69"/>
      <c r="C25" s="83">
        <v>6.6</v>
      </c>
      <c r="D25" s="82">
        <v>94</v>
      </c>
      <c r="E25" s="82"/>
      <c r="F25" s="83"/>
    </row>
    <row r="26" spans="1:6" ht="15">
      <c r="A26" s="69" t="s">
        <v>252</v>
      </c>
      <c r="B26" s="69"/>
      <c r="C26" s="83">
        <v>3.7</v>
      </c>
      <c r="D26" s="82">
        <v>583</v>
      </c>
      <c r="E26" s="82"/>
      <c r="F26" s="83"/>
    </row>
    <row r="27" spans="1:6" ht="15">
      <c r="A27" s="69" t="s">
        <v>253</v>
      </c>
      <c r="B27" s="69"/>
      <c r="C27" s="83">
        <v>4.5</v>
      </c>
      <c r="D27" s="82">
        <v>271</v>
      </c>
      <c r="E27" s="82"/>
      <c r="F27" s="83"/>
    </row>
    <row r="28" spans="1:6" ht="15">
      <c r="A28" s="69" t="s">
        <v>240</v>
      </c>
      <c r="B28" s="69"/>
      <c r="C28" s="83">
        <v>3</v>
      </c>
      <c r="D28" s="82">
        <v>102</v>
      </c>
      <c r="E28" s="82"/>
      <c r="F28" s="83"/>
    </row>
    <row r="29" spans="1:6" ht="15">
      <c r="A29" s="67" t="s">
        <v>169</v>
      </c>
      <c r="B29" s="67"/>
      <c r="C29" s="84">
        <v>4</v>
      </c>
      <c r="D29" s="86">
        <f>SUM(D18:D28)</f>
        <v>1510</v>
      </c>
      <c r="E29" s="86"/>
      <c r="F29" s="84"/>
    </row>
    <row r="30" spans="1:6" ht="15">
      <c r="A30" s="67"/>
      <c r="B30" s="67"/>
      <c r="C30" s="84"/>
      <c r="D30" s="145"/>
      <c r="E30" s="86"/>
      <c r="F30" s="84"/>
    </row>
    <row r="31" spans="1:6" ht="15">
      <c r="A31" s="71">
        <v>2014</v>
      </c>
      <c r="B31" s="67"/>
      <c r="C31" s="83">
        <v>3.8289962825278807</v>
      </c>
      <c r="D31" s="146">
        <v>1545</v>
      </c>
      <c r="E31" s="86"/>
      <c r="F31" s="83"/>
    </row>
    <row r="32" spans="1:6" ht="15">
      <c r="A32" s="71">
        <v>2015</v>
      </c>
      <c r="B32" s="67"/>
      <c r="C32" s="83">
        <v>4.1</v>
      </c>
      <c r="D32" s="146">
        <v>1560</v>
      </c>
      <c r="E32" s="82"/>
      <c r="F32" s="83"/>
    </row>
    <row r="33" spans="1:6" ht="15">
      <c r="A33" s="71">
        <v>2016</v>
      </c>
      <c r="C33" s="83">
        <v>4</v>
      </c>
      <c r="D33" s="146">
        <v>1510</v>
      </c>
      <c r="E33" s="78"/>
      <c r="F33" s="83"/>
    </row>
    <row r="34" spans="1:6" ht="15">
      <c r="A34" s="71">
        <v>2017</v>
      </c>
      <c r="C34" s="83">
        <v>4.2</v>
      </c>
      <c r="D34" s="146">
        <v>1557</v>
      </c>
      <c r="F34" s="67"/>
    </row>
    <row r="35" ht="15">
      <c r="F35" s="83"/>
    </row>
    <row r="36" spans="1:6" ht="15">
      <c r="A36" s="92">
        <v>2016</v>
      </c>
      <c r="B36" s="67" t="s">
        <v>258</v>
      </c>
      <c r="E36" s="67"/>
      <c r="F36" s="83"/>
    </row>
    <row r="37" spans="1:6" ht="15">
      <c r="A37" s="71" t="s">
        <v>261</v>
      </c>
      <c r="B37" s="71"/>
      <c r="C37" s="81">
        <v>1.3</v>
      </c>
      <c r="D37" s="82">
        <v>8</v>
      </c>
      <c r="E37" s="82"/>
      <c r="F37" s="83"/>
    </row>
    <row r="38" spans="1:6" ht="15">
      <c r="A38" s="71" t="s">
        <v>264</v>
      </c>
      <c r="B38" s="71"/>
      <c r="C38" s="81">
        <v>2.2</v>
      </c>
      <c r="D38" s="82">
        <v>12</v>
      </c>
      <c r="E38" s="82"/>
      <c r="F38" s="83"/>
    </row>
    <row r="39" spans="1:6" ht="15">
      <c r="A39" s="71" t="s">
        <v>238</v>
      </c>
      <c r="B39" s="71"/>
      <c r="C39" s="81">
        <v>1.4</v>
      </c>
      <c r="D39" s="82">
        <v>16</v>
      </c>
      <c r="E39" s="82"/>
      <c r="F39" s="83"/>
    </row>
    <row r="40" spans="1:6" ht="15">
      <c r="A40" s="71" t="s">
        <v>237</v>
      </c>
      <c r="B40" s="71"/>
      <c r="C40" s="81">
        <v>0.9</v>
      </c>
      <c r="D40" s="82">
        <v>5</v>
      </c>
      <c r="E40" s="82"/>
      <c r="F40" s="83"/>
    </row>
    <row r="41" spans="1:6" ht="15">
      <c r="A41" s="71" t="s">
        <v>236</v>
      </c>
      <c r="B41" s="71"/>
      <c r="C41" s="81">
        <v>1.5</v>
      </c>
      <c r="D41" s="82">
        <v>95</v>
      </c>
      <c r="E41" s="82"/>
      <c r="F41" s="83"/>
    </row>
    <row r="42" spans="1:6" ht="15">
      <c r="A42" s="71" t="s">
        <v>239</v>
      </c>
      <c r="B42" s="71"/>
      <c r="C42" s="81">
        <v>2.8</v>
      </c>
      <c r="D42" s="82">
        <v>41</v>
      </c>
      <c r="E42" s="82"/>
      <c r="F42" s="83"/>
    </row>
    <row r="43" spans="1:6" ht="15">
      <c r="A43" s="71" t="s">
        <v>235</v>
      </c>
      <c r="B43" s="71"/>
      <c r="C43" s="81">
        <v>2.1</v>
      </c>
      <c r="D43" s="82">
        <v>14</v>
      </c>
      <c r="E43" s="82"/>
      <c r="F43" s="83"/>
    </row>
    <row r="44" spans="1:6" ht="15">
      <c r="A44" s="69" t="s">
        <v>307</v>
      </c>
      <c r="B44" s="69"/>
      <c r="C44" s="81">
        <v>1.1</v>
      </c>
      <c r="D44" s="82">
        <v>16</v>
      </c>
      <c r="E44" s="82"/>
      <c r="F44" s="83"/>
    </row>
    <row r="45" spans="1:6" ht="15">
      <c r="A45" s="69" t="s">
        <v>252</v>
      </c>
      <c r="B45" s="69"/>
      <c r="C45" s="81">
        <v>1.9</v>
      </c>
      <c r="D45" s="82">
        <v>299</v>
      </c>
      <c r="E45" s="82"/>
      <c r="F45" s="83"/>
    </row>
    <row r="46" spans="1:6" ht="15">
      <c r="A46" s="69" t="s">
        <v>253</v>
      </c>
      <c r="B46" s="69"/>
      <c r="C46" s="81">
        <v>2</v>
      </c>
      <c r="D46" s="82">
        <v>123</v>
      </c>
      <c r="E46" s="82"/>
      <c r="F46" s="84"/>
    </row>
    <row r="47" spans="1:6" ht="15">
      <c r="A47" s="69" t="s">
        <v>240</v>
      </c>
      <c r="B47" s="69"/>
      <c r="C47" s="83">
        <v>2.1</v>
      </c>
      <c r="D47" s="82">
        <v>71</v>
      </c>
      <c r="E47" s="82"/>
      <c r="F47" s="84"/>
    </row>
    <row r="48" spans="1:6" ht="15">
      <c r="A48" s="67" t="s">
        <v>169</v>
      </c>
      <c r="B48" s="67"/>
      <c r="C48" s="84">
        <v>1.8</v>
      </c>
      <c r="D48" s="86">
        <f>SUM(D37:D47)</f>
        <v>700</v>
      </c>
      <c r="E48" s="86"/>
      <c r="F48" s="83"/>
    </row>
    <row r="49" spans="1:6" ht="15">
      <c r="A49" s="67"/>
      <c r="B49" s="67"/>
      <c r="C49" s="84"/>
      <c r="D49" s="85"/>
      <c r="E49" s="86"/>
      <c r="F49" s="83"/>
    </row>
    <row r="50" spans="1:6" ht="15">
      <c r="A50" s="71">
        <v>2014</v>
      </c>
      <c r="B50" s="71"/>
      <c r="C50" s="83">
        <v>1.3853779429987607</v>
      </c>
      <c r="D50" s="70">
        <v>559</v>
      </c>
      <c r="E50" s="78"/>
      <c r="F50" s="83"/>
    </row>
    <row r="51" spans="1:6" ht="15">
      <c r="A51" s="71">
        <v>2015</v>
      </c>
      <c r="B51" s="71"/>
      <c r="C51" s="80">
        <v>1.5</v>
      </c>
      <c r="D51" s="78">
        <v>572</v>
      </c>
      <c r="E51" s="82"/>
      <c r="F51" s="69"/>
    </row>
    <row r="52" spans="1:6" ht="15">
      <c r="A52" s="71">
        <v>2016</v>
      </c>
      <c r="C52" s="70">
        <v>1.8</v>
      </c>
      <c r="D52" s="70">
        <v>700</v>
      </c>
      <c r="E52" s="82"/>
      <c r="F52" s="69"/>
    </row>
    <row r="53" spans="1:5" ht="15">
      <c r="A53" s="71">
        <v>2017</v>
      </c>
      <c r="B53" s="71"/>
      <c r="C53" s="81">
        <v>2</v>
      </c>
      <c r="D53" s="69">
        <v>731</v>
      </c>
      <c r="E53" s="69"/>
    </row>
    <row r="54" spans="2:5" ht="15">
      <c r="B54" s="69"/>
      <c r="D54" s="69"/>
      <c r="E54" s="69"/>
    </row>
    <row r="55" spans="1:4" ht="15">
      <c r="A55" s="71" t="s">
        <v>259</v>
      </c>
      <c r="B55" s="69"/>
      <c r="C55" s="69"/>
      <c r="D55" s="70" t="s">
        <v>10</v>
      </c>
    </row>
    <row r="56" spans="1:3" ht="15">
      <c r="A56" s="69"/>
      <c r="B56" s="69"/>
      <c r="C56" s="69"/>
    </row>
    <row r="57" ht="15">
      <c r="A57" s="69" t="s">
        <v>310</v>
      </c>
    </row>
    <row r="58" ht="15">
      <c r="A58" s="69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5"/>
  <sheetViews>
    <sheetView zoomScalePageLayoutView="0" workbookViewId="0" topLeftCell="A43">
      <selection activeCell="F69" sqref="F69"/>
    </sheetView>
  </sheetViews>
  <sheetFormatPr defaultColWidth="9.140625" defaultRowHeight="15"/>
  <cols>
    <col min="1" max="1" width="74.8515625" style="65" customWidth="1"/>
    <col min="2" max="2" width="10.140625" style="65" bestFit="1" customWidth="1"/>
    <col min="3" max="4" width="9.140625" style="65" customWidth="1"/>
    <col min="5" max="5" width="9.140625" style="32" customWidth="1"/>
    <col min="6" max="16384" width="9.140625" style="65" customWidth="1"/>
  </cols>
  <sheetData>
    <row r="1" s="29" customFormat="1" ht="12.75">
      <c r="A1" s="29" t="s">
        <v>312</v>
      </c>
    </row>
    <row r="2" s="29" customFormat="1" ht="11.25" customHeight="1">
      <c r="A2" s="30" t="s">
        <v>0</v>
      </c>
    </row>
    <row r="3" s="29" customFormat="1" ht="12.75">
      <c r="A3" s="31" t="s">
        <v>1</v>
      </c>
    </row>
    <row r="4" s="32" customFormat="1" ht="12.75">
      <c r="A4" s="32" t="s">
        <v>2</v>
      </c>
    </row>
    <row r="5" s="33" customFormat="1" ht="12.75"/>
    <row r="6" spans="1:5" s="29" customFormat="1" ht="12.75">
      <c r="A6" s="31"/>
      <c r="B6" s="32">
        <v>2005</v>
      </c>
      <c r="C6" s="32">
        <v>2010</v>
      </c>
      <c r="D6" s="32">
        <v>2015</v>
      </c>
      <c r="E6" s="32">
        <v>2017</v>
      </c>
    </row>
    <row r="7" ht="13.5" customHeight="1">
      <c r="B7" s="65" t="s">
        <v>35</v>
      </c>
    </row>
    <row r="9" ht="15">
      <c r="A9" s="29" t="s">
        <v>36</v>
      </c>
    </row>
    <row r="10" spans="1:5" ht="15">
      <c r="A10" s="97" t="s">
        <v>37</v>
      </c>
      <c r="B10" s="65">
        <v>840.5</v>
      </c>
      <c r="C10" s="98">
        <v>1017.9</v>
      </c>
      <c r="D10" s="98">
        <v>310.7</v>
      </c>
      <c r="E10" s="43">
        <v>327.589</v>
      </c>
    </row>
    <row r="11" spans="1:5" ht="15">
      <c r="A11" s="97" t="s">
        <v>38</v>
      </c>
      <c r="B11" s="65">
        <v>123.1</v>
      </c>
      <c r="C11" s="65">
        <v>174.8</v>
      </c>
      <c r="D11" s="65">
        <v>213.4</v>
      </c>
      <c r="E11" s="43">
        <v>229.429</v>
      </c>
    </row>
    <row r="12" spans="1:5" ht="15">
      <c r="A12" s="97" t="s">
        <v>39</v>
      </c>
      <c r="B12" s="65">
        <v>34.8</v>
      </c>
      <c r="C12" s="65">
        <v>90.4</v>
      </c>
      <c r="D12" s="65">
        <v>116.5</v>
      </c>
      <c r="E12" s="43">
        <v>48.769</v>
      </c>
    </row>
    <row r="13" spans="1:5" ht="15">
      <c r="A13" s="97" t="s">
        <v>40</v>
      </c>
      <c r="B13" s="65">
        <v>236.8</v>
      </c>
      <c r="C13" s="65">
        <v>281.3</v>
      </c>
      <c r="D13" s="65">
        <v>345.7</v>
      </c>
      <c r="E13" s="43">
        <v>363.404</v>
      </c>
    </row>
    <row r="14" spans="1:5" ht="15">
      <c r="A14" s="97" t="s">
        <v>41</v>
      </c>
      <c r="B14" s="65">
        <v>52.6</v>
      </c>
      <c r="C14" s="65">
        <v>64.4</v>
      </c>
      <c r="D14" s="65">
        <v>55.3</v>
      </c>
      <c r="E14" s="43">
        <v>210.545</v>
      </c>
    </row>
    <row r="15" spans="1:6" s="29" customFormat="1" ht="12.75">
      <c r="A15" s="34" t="s">
        <v>42</v>
      </c>
      <c r="B15" s="35">
        <v>1287.8</v>
      </c>
      <c r="C15" s="35">
        <v>1628.8</v>
      </c>
      <c r="D15" s="35">
        <v>1041.6</v>
      </c>
      <c r="E15" s="35">
        <f>SUM(E10:E14)</f>
        <v>1179.736</v>
      </c>
      <c r="F15" s="35"/>
    </row>
    <row r="16" spans="1:5" s="29" customFormat="1" ht="12.75">
      <c r="A16" s="34" t="s">
        <v>43</v>
      </c>
      <c r="B16" s="29">
        <v>94.9</v>
      </c>
      <c r="C16" s="29">
        <v>151.8</v>
      </c>
      <c r="D16" s="29">
        <v>114.8</v>
      </c>
      <c r="E16" s="35">
        <v>135.069</v>
      </c>
    </row>
    <row r="17" spans="1:5" ht="15">
      <c r="A17" s="29" t="s">
        <v>44</v>
      </c>
      <c r="E17" s="43"/>
    </row>
    <row r="18" spans="1:5" ht="15">
      <c r="A18" s="97" t="s">
        <v>45</v>
      </c>
      <c r="B18" s="98">
        <v>1441.4</v>
      </c>
      <c r="C18" s="98">
        <v>1790.7</v>
      </c>
      <c r="D18" s="98">
        <v>1837.7</v>
      </c>
      <c r="E18" s="43">
        <v>1754.139</v>
      </c>
    </row>
    <row r="19" spans="1:5" ht="15">
      <c r="A19" s="97" t="s">
        <v>46</v>
      </c>
      <c r="B19" s="98">
        <v>1035.6</v>
      </c>
      <c r="C19" s="98">
        <v>1452.4</v>
      </c>
      <c r="D19" s="98">
        <v>1658.5</v>
      </c>
      <c r="E19" s="43">
        <v>1703.349</v>
      </c>
    </row>
    <row r="20" spans="1:5" ht="15">
      <c r="A20" s="36" t="s">
        <v>47</v>
      </c>
      <c r="B20" s="89">
        <v>349.1</v>
      </c>
      <c r="C20" s="65">
        <v>459.8</v>
      </c>
      <c r="D20" s="65">
        <v>185.4</v>
      </c>
      <c r="E20" s="43">
        <v>192.186</v>
      </c>
    </row>
    <row r="21" spans="1:5" ht="15">
      <c r="A21" s="97" t="s">
        <v>48</v>
      </c>
      <c r="B21" s="65">
        <v>225.9</v>
      </c>
      <c r="C21" s="65">
        <v>323.7</v>
      </c>
      <c r="D21" s="65">
        <v>428.6</v>
      </c>
      <c r="E21" s="43">
        <v>311.649</v>
      </c>
    </row>
    <row r="22" spans="1:5" ht="15">
      <c r="A22" s="97" t="s">
        <v>49</v>
      </c>
      <c r="B22" s="65">
        <v>113.2</v>
      </c>
      <c r="C22" s="65">
        <v>152.4</v>
      </c>
      <c r="D22" s="65">
        <v>180.9</v>
      </c>
      <c r="E22" s="43">
        <v>196.655</v>
      </c>
    </row>
    <row r="23" spans="1:5" ht="15">
      <c r="A23" s="97" t="s">
        <v>50</v>
      </c>
      <c r="B23" s="65">
        <v>33.3</v>
      </c>
      <c r="C23" s="65">
        <v>35.2</v>
      </c>
      <c r="D23" s="65">
        <v>11.8</v>
      </c>
      <c r="E23" s="43">
        <v>17.188</v>
      </c>
    </row>
    <row r="24" spans="1:7" s="29" customFormat="1" ht="12.75">
      <c r="A24" s="34" t="s">
        <v>51</v>
      </c>
      <c r="B24" s="35">
        <v>3198.4</v>
      </c>
      <c r="C24" s="35">
        <v>4214.2</v>
      </c>
      <c r="D24" s="35">
        <v>4302.8</v>
      </c>
      <c r="E24" s="35">
        <v>4175.166</v>
      </c>
      <c r="F24" s="35"/>
      <c r="G24" s="35"/>
    </row>
    <row r="25" spans="3:5" ht="15">
      <c r="C25" s="98"/>
      <c r="E25" s="43"/>
    </row>
    <row r="26" spans="1:6" s="29" customFormat="1" ht="12.75">
      <c r="A26" s="29" t="s">
        <v>52</v>
      </c>
      <c r="B26" s="37" t="s">
        <v>53</v>
      </c>
      <c r="C26" s="38" t="s">
        <v>54</v>
      </c>
      <c r="D26" s="38" t="s">
        <v>269</v>
      </c>
      <c r="E26" s="35">
        <v>-2860.361</v>
      </c>
      <c r="F26" s="35"/>
    </row>
    <row r="27" ht="15">
      <c r="E27" s="43"/>
    </row>
    <row r="28" spans="1:5" ht="15">
      <c r="A28" s="29" t="s">
        <v>55</v>
      </c>
      <c r="E28" s="43"/>
    </row>
    <row r="29" spans="1:5" ht="15">
      <c r="A29" s="97" t="s">
        <v>56</v>
      </c>
      <c r="B29" s="98">
        <v>1982.9</v>
      </c>
      <c r="C29" s="98">
        <v>2506.5</v>
      </c>
      <c r="D29" s="98">
        <v>3067.9</v>
      </c>
      <c r="E29" s="43">
        <v>3380.795</v>
      </c>
    </row>
    <row r="30" spans="1:5" ht="15">
      <c r="A30" s="97" t="s">
        <v>57</v>
      </c>
      <c r="B30" s="65">
        <v>132.6</v>
      </c>
      <c r="C30" s="65">
        <v>250.1</v>
      </c>
      <c r="D30" s="65">
        <v>273.2</v>
      </c>
      <c r="E30" s="43">
        <v>220.442</v>
      </c>
    </row>
    <row r="31" spans="1:6" s="29" customFormat="1" ht="12.75">
      <c r="A31" s="34" t="s">
        <v>58</v>
      </c>
      <c r="B31" s="35">
        <v>2115.5</v>
      </c>
      <c r="C31" s="35">
        <v>2756.5</v>
      </c>
      <c r="D31" s="35">
        <v>3341.1</v>
      </c>
      <c r="E31" s="35">
        <v>3601.237</v>
      </c>
      <c r="F31" s="35"/>
    </row>
    <row r="32" ht="15">
      <c r="E32" s="43"/>
    </row>
    <row r="33" spans="1:5" ht="15">
      <c r="A33" s="29" t="s">
        <v>59</v>
      </c>
      <c r="E33" s="43"/>
    </row>
    <row r="34" spans="1:5" ht="15">
      <c r="A34" s="97" t="s">
        <v>60</v>
      </c>
      <c r="B34" s="65">
        <v>37.7</v>
      </c>
      <c r="C34" s="65">
        <v>63.8</v>
      </c>
      <c r="D34" s="65">
        <v>86.2</v>
      </c>
      <c r="E34" s="43">
        <v>79.827</v>
      </c>
    </row>
    <row r="35" spans="1:5" ht="15">
      <c r="A35" s="97" t="s">
        <v>61</v>
      </c>
      <c r="B35" s="65">
        <v>14.1</v>
      </c>
      <c r="C35" s="65">
        <v>18.5</v>
      </c>
      <c r="D35" s="65">
        <v>18.7</v>
      </c>
      <c r="E35" s="43">
        <v>36.306</v>
      </c>
    </row>
    <row r="36" spans="1:5" ht="15">
      <c r="A36" s="97" t="s">
        <v>62</v>
      </c>
      <c r="B36" s="89">
        <v>22</v>
      </c>
      <c r="C36" s="65">
        <v>16.2</v>
      </c>
      <c r="D36" s="50" t="s">
        <v>270</v>
      </c>
      <c r="E36" s="43">
        <v>-18.134</v>
      </c>
    </row>
    <row r="37" spans="1:5" ht="15">
      <c r="A37" s="97" t="s">
        <v>63</v>
      </c>
      <c r="B37" s="65">
        <v>0.2</v>
      </c>
      <c r="C37" s="65">
        <v>1.1</v>
      </c>
      <c r="D37" s="40" t="s">
        <v>271</v>
      </c>
      <c r="E37" s="43">
        <v>-0.975</v>
      </c>
    </row>
    <row r="38" spans="1:6" ht="15">
      <c r="A38" s="34" t="s">
        <v>64</v>
      </c>
      <c r="B38" s="29">
        <v>29.5</v>
      </c>
      <c r="C38" s="29">
        <v>65.1</v>
      </c>
      <c r="D38" s="29">
        <v>70.5</v>
      </c>
      <c r="E38" s="35">
        <v>97.024</v>
      </c>
      <c r="F38" s="98"/>
    </row>
    <row r="39" ht="15">
      <c r="E39" s="43"/>
    </row>
    <row r="40" spans="1:6" s="29" customFormat="1" ht="12.75">
      <c r="A40" s="29" t="s">
        <v>65</v>
      </c>
      <c r="B40" s="29">
        <v>329.3</v>
      </c>
      <c r="C40" s="39">
        <v>388</v>
      </c>
      <c r="D40" s="29">
        <v>265.1</v>
      </c>
      <c r="E40" s="35">
        <v>837.9</v>
      </c>
      <c r="F40" s="35"/>
    </row>
    <row r="41" ht="15">
      <c r="E41" s="43"/>
    </row>
    <row r="42" spans="1:5" ht="15">
      <c r="A42" s="29" t="s">
        <v>66</v>
      </c>
      <c r="E42" s="43"/>
    </row>
    <row r="43" spans="1:5" ht="15">
      <c r="A43" s="36" t="s">
        <v>272</v>
      </c>
      <c r="B43" s="65">
        <v>297.2</v>
      </c>
      <c r="C43" s="65">
        <v>338.7</v>
      </c>
      <c r="D43" s="65">
        <v>329.6</v>
      </c>
      <c r="E43" s="43">
        <v>-354.807</v>
      </c>
    </row>
    <row r="44" spans="1:5" ht="15">
      <c r="A44" s="36" t="s">
        <v>273</v>
      </c>
      <c r="D44" s="40" t="s">
        <v>274</v>
      </c>
      <c r="E44" s="43">
        <v>0</v>
      </c>
    </row>
    <row r="45" ht="15">
      <c r="E45" s="43"/>
    </row>
    <row r="46" spans="1:5" ht="15">
      <c r="A46" s="29" t="s">
        <v>67</v>
      </c>
      <c r="E46" s="43"/>
    </row>
    <row r="47" spans="1:5" ht="15">
      <c r="A47" s="97" t="s">
        <v>68</v>
      </c>
      <c r="B47" s="65">
        <v>89.4</v>
      </c>
      <c r="C47" s="65">
        <v>598.7</v>
      </c>
      <c r="D47" s="32">
        <v>139.8</v>
      </c>
      <c r="E47" s="95" t="s">
        <v>344</v>
      </c>
    </row>
    <row r="48" spans="1:5" ht="15">
      <c r="A48" s="97" t="s">
        <v>69</v>
      </c>
      <c r="B48" s="65">
        <v>5.8</v>
      </c>
      <c r="C48" s="65">
        <v>2.6</v>
      </c>
      <c r="D48" s="65">
        <v>0.6</v>
      </c>
      <c r="E48" s="95" t="s">
        <v>344</v>
      </c>
    </row>
    <row r="49" spans="1:5" ht="15">
      <c r="A49" s="34" t="s">
        <v>70</v>
      </c>
      <c r="E49" s="48"/>
    </row>
    <row r="50" spans="1:5" s="29" customFormat="1" ht="12.75">
      <c r="A50" s="34" t="s">
        <v>71</v>
      </c>
      <c r="B50" s="29">
        <v>83.6</v>
      </c>
      <c r="C50" s="39">
        <v>596</v>
      </c>
      <c r="D50" s="29">
        <v>139.2</v>
      </c>
      <c r="E50" s="96" t="s">
        <v>344</v>
      </c>
    </row>
    <row r="51" ht="15">
      <c r="E51" s="43"/>
    </row>
    <row r="52" spans="1:6" s="29" customFormat="1" ht="12.75">
      <c r="A52" s="29" t="s">
        <v>72</v>
      </c>
      <c r="B52" s="29">
        <v>115.7</v>
      </c>
      <c r="C52" s="29">
        <v>645.4</v>
      </c>
      <c r="D52" s="29">
        <v>18.6</v>
      </c>
      <c r="E52" s="35">
        <v>483.093</v>
      </c>
      <c r="F52" s="35"/>
    </row>
    <row r="53" ht="15">
      <c r="E53" s="43"/>
    </row>
    <row r="54" spans="1:5" ht="15">
      <c r="A54" s="29" t="s">
        <v>73</v>
      </c>
      <c r="E54" s="43"/>
    </row>
    <row r="55" spans="1:5" ht="15">
      <c r="A55" s="97" t="s">
        <v>74</v>
      </c>
      <c r="B55" s="65">
        <v>4.4</v>
      </c>
      <c r="C55" s="65">
        <v>16.8</v>
      </c>
      <c r="D55" s="65">
        <v>3.1</v>
      </c>
      <c r="E55" s="43">
        <v>3.816</v>
      </c>
    </row>
    <row r="56" spans="1:5" ht="15">
      <c r="A56" s="97" t="s">
        <v>75</v>
      </c>
      <c r="B56" s="99" t="s">
        <v>76</v>
      </c>
      <c r="C56" s="65">
        <v>24.3</v>
      </c>
      <c r="D56" s="50" t="s">
        <v>275</v>
      </c>
      <c r="E56" s="43">
        <v>-3.893</v>
      </c>
    </row>
    <row r="57" spans="1:5" ht="15">
      <c r="A57" s="97" t="s">
        <v>77</v>
      </c>
      <c r="B57" s="65">
        <v>32.8</v>
      </c>
      <c r="C57" s="65">
        <v>8.2</v>
      </c>
      <c r="D57" s="65">
        <v>9.3</v>
      </c>
      <c r="E57" s="43">
        <v>-1.6259999999999994</v>
      </c>
    </row>
    <row r="58" spans="1:5" s="29" customFormat="1" ht="12.75">
      <c r="A58" s="34" t="s">
        <v>78</v>
      </c>
      <c r="B58" s="29">
        <v>8.5</v>
      </c>
      <c r="C58" s="29">
        <v>49.3</v>
      </c>
      <c r="D58" s="29">
        <v>10.2</v>
      </c>
      <c r="E58" s="35">
        <f>E55+E56+E57</f>
        <v>-1.7029999999999994</v>
      </c>
    </row>
    <row r="59" ht="15">
      <c r="E59" s="43"/>
    </row>
    <row r="60" spans="1:5" s="29" customFormat="1" ht="12.75">
      <c r="A60" s="29" t="s">
        <v>79</v>
      </c>
      <c r="B60" s="29">
        <v>124.1</v>
      </c>
      <c r="C60" s="29">
        <v>694.6</v>
      </c>
      <c r="D60" s="29">
        <v>28.8</v>
      </c>
      <c r="E60" s="35">
        <v>481.39</v>
      </c>
    </row>
    <row r="61" spans="5:9" ht="15">
      <c r="E61" s="43"/>
      <c r="I61" s="32"/>
    </row>
    <row r="62" spans="1:5" s="32" customFormat="1" ht="12.75">
      <c r="A62" s="32" t="s">
        <v>80</v>
      </c>
      <c r="B62" s="32">
        <v>587</v>
      </c>
      <c r="C62" s="32">
        <v>659</v>
      </c>
      <c r="D62" s="32">
        <v>422</v>
      </c>
      <c r="E62" s="41">
        <v>1300</v>
      </c>
    </row>
    <row r="63" s="32" customFormat="1" ht="12.75"/>
    <row r="64" ht="15">
      <c r="A64" s="65" t="s">
        <v>81</v>
      </c>
    </row>
    <row r="65" ht="15">
      <c r="A65" s="65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5.8515625" style="65" customWidth="1"/>
    <col min="2" max="2" width="15.8515625" style="65" customWidth="1"/>
    <col min="3" max="3" width="24.8515625" style="65" customWidth="1"/>
    <col min="4" max="4" width="14.28125" style="65" customWidth="1"/>
    <col min="5" max="5" width="17.7109375" style="65" customWidth="1"/>
    <col min="6" max="16384" width="9.140625" style="65" customWidth="1"/>
  </cols>
  <sheetData>
    <row r="1" s="29" customFormat="1" ht="12.75">
      <c r="A1" s="29" t="s">
        <v>313</v>
      </c>
    </row>
    <row r="2" s="29" customFormat="1" ht="12.75">
      <c r="A2" s="29" t="s">
        <v>3</v>
      </c>
    </row>
    <row r="3" s="29" customFormat="1" ht="12.75">
      <c r="A3" s="31" t="s">
        <v>4</v>
      </c>
    </row>
    <row r="4" s="32" customFormat="1" ht="12.75">
      <c r="A4" s="32" t="s">
        <v>245</v>
      </c>
    </row>
    <row r="5" ht="15">
      <c r="A5" s="32"/>
    </row>
    <row r="6" spans="1:5" ht="15">
      <c r="A6" s="32"/>
      <c r="B6" s="42" t="s">
        <v>276</v>
      </c>
      <c r="C6" s="42" t="s">
        <v>277</v>
      </c>
      <c r="D6" s="47" t="s">
        <v>278</v>
      </c>
      <c r="E6" s="47" t="s">
        <v>279</v>
      </c>
    </row>
    <row r="7" spans="1:5" ht="15">
      <c r="A7" s="32"/>
      <c r="B7" s="42" t="s">
        <v>114</v>
      </c>
      <c r="C7" s="42" t="s">
        <v>280</v>
      </c>
      <c r="D7" s="47" t="s">
        <v>281</v>
      </c>
      <c r="E7" s="47" t="s">
        <v>282</v>
      </c>
    </row>
    <row r="8" spans="1:5" ht="15">
      <c r="A8" s="32"/>
      <c r="B8" s="42"/>
      <c r="C8" s="42"/>
      <c r="D8" s="47"/>
      <c r="E8" s="47" t="s">
        <v>283</v>
      </c>
    </row>
    <row r="9" spans="1:5" ht="15">
      <c r="A9" s="32"/>
      <c r="B9" s="42"/>
      <c r="C9" s="42"/>
      <c r="D9" s="32"/>
      <c r="E9" s="32"/>
    </row>
    <row r="10" spans="1:5" ht="15">
      <c r="A10" s="32"/>
      <c r="B10" s="42" t="s">
        <v>35</v>
      </c>
      <c r="C10" s="42"/>
      <c r="D10" s="32"/>
      <c r="E10" s="32"/>
    </row>
    <row r="11" spans="1:5" ht="15">
      <c r="A11" s="32"/>
      <c r="B11" s="32"/>
      <c r="C11" s="32"/>
      <c r="D11" s="32"/>
      <c r="E11" s="32"/>
    </row>
    <row r="12" spans="1:5" ht="15">
      <c r="A12" s="32" t="s">
        <v>116</v>
      </c>
      <c r="B12" s="43">
        <v>180.63718877</v>
      </c>
      <c r="C12" s="43">
        <v>106.743364</v>
      </c>
      <c r="D12" s="43">
        <v>1.78787</v>
      </c>
      <c r="E12" s="43">
        <v>28.382252</v>
      </c>
    </row>
    <row r="13" spans="1:5" ht="15">
      <c r="A13" s="32" t="s">
        <v>43</v>
      </c>
      <c r="B13" s="43">
        <v>5.407254</v>
      </c>
      <c r="C13" s="44" t="s">
        <v>117</v>
      </c>
      <c r="D13" s="44" t="s">
        <v>117</v>
      </c>
      <c r="E13" s="44" t="s">
        <v>117</v>
      </c>
    </row>
    <row r="14" spans="1:5" ht="15">
      <c r="A14" s="32" t="s">
        <v>118</v>
      </c>
      <c r="B14" s="43"/>
      <c r="C14" s="43"/>
      <c r="D14" s="32"/>
      <c r="E14" s="32"/>
    </row>
    <row r="15" spans="1:5" ht="15">
      <c r="A15" s="32" t="s">
        <v>119</v>
      </c>
      <c r="B15" s="43">
        <v>20.081094</v>
      </c>
      <c r="C15" s="43">
        <v>0.856015</v>
      </c>
      <c r="D15" s="48" t="s">
        <v>117</v>
      </c>
      <c r="E15" s="100">
        <v>0.070143</v>
      </c>
    </row>
    <row r="16" spans="1:5" ht="15">
      <c r="A16" s="32" t="s">
        <v>39</v>
      </c>
      <c r="B16" s="44" t="s">
        <v>117</v>
      </c>
      <c r="C16" s="44" t="s">
        <v>117</v>
      </c>
      <c r="D16" s="100">
        <v>0.047055</v>
      </c>
      <c r="E16" s="44" t="s">
        <v>117</v>
      </c>
    </row>
    <row r="17" spans="1:6" ht="15">
      <c r="A17" s="29" t="s">
        <v>120</v>
      </c>
      <c r="B17" s="35">
        <v>206.125536</v>
      </c>
      <c r="C17" s="35">
        <v>107.599379</v>
      </c>
      <c r="D17" s="35">
        <v>1.8349250000000001</v>
      </c>
      <c r="E17" s="35">
        <v>28.452396</v>
      </c>
      <c r="F17" s="98"/>
    </row>
    <row r="18" spans="1:5" ht="15">
      <c r="A18" s="32" t="s">
        <v>121</v>
      </c>
      <c r="B18" s="44">
        <v>-49.461469</v>
      </c>
      <c r="C18" s="44">
        <v>-47.586564</v>
      </c>
      <c r="D18" s="44">
        <v>-0.886083</v>
      </c>
      <c r="E18" s="44">
        <v>-8.797402</v>
      </c>
    </row>
    <row r="19" spans="1:5" ht="15">
      <c r="A19" s="32" t="s">
        <v>45</v>
      </c>
      <c r="B19" s="44">
        <v>-64.425778</v>
      </c>
      <c r="C19" s="44">
        <v>-48.196362</v>
      </c>
      <c r="D19" s="44">
        <v>-0.590748</v>
      </c>
      <c r="E19" s="44">
        <v>-17.599199</v>
      </c>
    </row>
    <row r="20" spans="1:5" ht="15">
      <c r="A20" s="32" t="s">
        <v>66</v>
      </c>
      <c r="B20" s="44">
        <v>-48.329007</v>
      </c>
      <c r="C20" s="44">
        <v>-0.406264</v>
      </c>
      <c r="D20" s="44">
        <v>-0.011484</v>
      </c>
      <c r="E20" s="44">
        <v>-0.204298</v>
      </c>
    </row>
    <row r="21" spans="1:5" ht="15">
      <c r="A21" s="32" t="s">
        <v>122</v>
      </c>
      <c r="B21" s="44">
        <v>-15.639342</v>
      </c>
      <c r="C21" s="44">
        <v>-4.077505</v>
      </c>
      <c r="D21" s="44">
        <v>-0.189555</v>
      </c>
      <c r="E21" s="44">
        <v>-1.764861</v>
      </c>
    </row>
    <row r="22" spans="1:8" ht="15">
      <c r="A22" s="29" t="s">
        <v>123</v>
      </c>
      <c r="B22" s="101">
        <v>-177.855596</v>
      </c>
      <c r="C22" s="101">
        <v>-100.266695</v>
      </c>
      <c r="D22" s="101">
        <f>SUM(D18:D21)</f>
        <v>-1.67787</v>
      </c>
      <c r="E22" s="101">
        <v>-28.365761</v>
      </c>
      <c r="F22" s="98"/>
      <c r="G22" s="98"/>
      <c r="H22" s="48" t="s">
        <v>10</v>
      </c>
    </row>
    <row r="23" spans="1:6" ht="15">
      <c r="A23" s="32" t="s">
        <v>124</v>
      </c>
      <c r="B23" s="43">
        <v>28.269941</v>
      </c>
      <c r="C23" s="48">
        <v>7.332685</v>
      </c>
      <c r="D23" s="100">
        <v>0.157054</v>
      </c>
      <c r="E23" s="100">
        <v>0.086635</v>
      </c>
      <c r="F23" s="104"/>
    </row>
    <row r="24" spans="1:8" ht="15">
      <c r="A24" s="32" t="s">
        <v>125</v>
      </c>
      <c r="B24" s="44">
        <v>-24.377171</v>
      </c>
      <c r="C24" s="44" t="s">
        <v>117</v>
      </c>
      <c r="D24" s="44" t="s">
        <v>117</v>
      </c>
      <c r="E24" s="102">
        <v>-0.056</v>
      </c>
      <c r="F24" s="48"/>
      <c r="G24" s="98"/>
      <c r="H24" s="32" t="s">
        <v>10</v>
      </c>
    </row>
    <row r="25" spans="1:5" ht="15">
      <c r="A25" s="32" t="s">
        <v>248</v>
      </c>
      <c r="B25" s="44" t="s">
        <v>117</v>
      </c>
      <c r="C25" s="44" t="s">
        <v>117</v>
      </c>
      <c r="D25" s="44" t="s">
        <v>117</v>
      </c>
      <c r="E25" s="44" t="s">
        <v>117</v>
      </c>
    </row>
    <row r="26" spans="1:5" ht="15">
      <c r="A26" s="32" t="s">
        <v>126</v>
      </c>
      <c r="B26" s="44">
        <v>3.89277</v>
      </c>
      <c r="C26" s="44" t="s">
        <v>117</v>
      </c>
      <c r="D26" s="44" t="s">
        <v>117</v>
      </c>
      <c r="E26" s="44" t="s">
        <v>117</v>
      </c>
    </row>
    <row r="27" spans="1:5" ht="15">
      <c r="A27" s="32" t="s">
        <v>127</v>
      </c>
      <c r="B27" s="44">
        <v>2.974979</v>
      </c>
      <c r="C27" s="44" t="s">
        <v>117</v>
      </c>
      <c r="D27" s="44" t="s">
        <v>117</v>
      </c>
      <c r="E27" s="44" t="s">
        <v>117</v>
      </c>
    </row>
    <row r="28" spans="1:6" ht="15">
      <c r="A28" s="32" t="s">
        <v>128</v>
      </c>
      <c r="B28" s="44">
        <v>-3.89277</v>
      </c>
      <c r="C28" s="44" t="s">
        <v>117</v>
      </c>
      <c r="D28" s="44" t="s">
        <v>117</v>
      </c>
      <c r="E28" s="44" t="s">
        <v>117</v>
      </c>
      <c r="F28" s="32"/>
    </row>
    <row r="29" spans="1:5" ht="15">
      <c r="A29" s="32" t="s">
        <v>345</v>
      </c>
      <c r="B29" s="44" t="s">
        <v>117</v>
      </c>
      <c r="C29" s="102">
        <v>-0.08</v>
      </c>
      <c r="D29" s="103">
        <v>-0.005</v>
      </c>
      <c r="E29" s="44" t="s">
        <v>117</v>
      </c>
    </row>
    <row r="30" spans="1:6" ht="15">
      <c r="A30" s="29" t="s">
        <v>102</v>
      </c>
      <c r="B30" s="101">
        <v>2.974979</v>
      </c>
      <c r="C30" s="90">
        <v>7.252685</v>
      </c>
      <c r="D30" s="90">
        <v>0.152054</v>
      </c>
      <c r="E30" s="90">
        <v>0.030635</v>
      </c>
      <c r="F30" s="104"/>
    </row>
    <row r="31" ht="15">
      <c r="A31" s="32"/>
    </row>
    <row r="32" ht="15">
      <c r="A32" s="32" t="s">
        <v>346</v>
      </c>
    </row>
    <row r="33" ht="15">
      <c r="A33" s="32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7.8515625" style="65" bestFit="1" customWidth="1"/>
    <col min="2" max="2" width="9.57421875" style="65" bestFit="1" customWidth="1"/>
    <col min="3" max="3" width="11.00390625" style="65" bestFit="1" customWidth="1"/>
    <col min="4" max="4" width="15.28125" style="65" customWidth="1"/>
    <col min="5" max="5" width="9.8515625" style="65" customWidth="1"/>
    <col min="6" max="6" width="11.7109375" style="65" bestFit="1" customWidth="1"/>
    <col min="7" max="7" width="12.28125" style="65" bestFit="1" customWidth="1"/>
    <col min="8" max="16384" width="9.140625" style="65" customWidth="1"/>
  </cols>
  <sheetData>
    <row r="1" spans="1:6" ht="15">
      <c r="A1" s="29" t="s">
        <v>348</v>
      </c>
      <c r="B1" s="29"/>
      <c r="C1" s="29"/>
      <c r="D1" s="29"/>
      <c r="F1" s="29"/>
    </row>
    <row r="2" spans="1:6" ht="15">
      <c r="A2" s="32" t="s">
        <v>286</v>
      </c>
      <c r="B2" s="29"/>
      <c r="C2" s="29"/>
      <c r="D2" s="29"/>
      <c r="F2" s="31"/>
    </row>
    <row r="3" spans="1:6" ht="15">
      <c r="A3" s="31" t="s">
        <v>6</v>
      </c>
      <c r="B3" s="29"/>
      <c r="C3" s="29"/>
      <c r="D3" s="29"/>
      <c r="F3" s="32"/>
    </row>
    <row r="4" spans="1:4" ht="15">
      <c r="A4" s="32" t="s">
        <v>266</v>
      </c>
      <c r="B4" s="29"/>
      <c r="C4" s="29"/>
      <c r="D4" s="29"/>
    </row>
    <row r="5" spans="2:5" ht="15">
      <c r="B5" s="88" t="s">
        <v>287</v>
      </c>
      <c r="C5" s="88" t="s">
        <v>113</v>
      </c>
      <c r="D5" s="88" t="s">
        <v>112</v>
      </c>
      <c r="E5" s="65" t="s">
        <v>288</v>
      </c>
    </row>
    <row r="6" spans="1:5" ht="15">
      <c r="A6" s="32"/>
      <c r="B6" s="88" t="s">
        <v>289</v>
      </c>
      <c r="C6" s="88" t="s">
        <v>290</v>
      </c>
      <c r="D6" s="88" t="s">
        <v>291</v>
      </c>
      <c r="E6" s="65" t="s">
        <v>292</v>
      </c>
    </row>
    <row r="7" spans="1:4" ht="15">
      <c r="A7" s="32"/>
      <c r="B7" s="88"/>
      <c r="C7" s="88" t="s">
        <v>115</v>
      </c>
      <c r="D7" s="88" t="s">
        <v>293</v>
      </c>
    </row>
    <row r="8" spans="1:4" ht="15">
      <c r="A8" s="32"/>
      <c r="B8" s="88"/>
      <c r="C8" s="88" t="s">
        <v>294</v>
      </c>
      <c r="D8" s="88" t="s">
        <v>295</v>
      </c>
    </row>
    <row r="9" spans="1:4" ht="15">
      <c r="A9" s="32"/>
      <c r="B9" s="88" t="s">
        <v>35</v>
      </c>
      <c r="C9" s="88"/>
      <c r="D9" s="88" t="s">
        <v>296</v>
      </c>
    </row>
    <row r="10" spans="1:5" ht="15">
      <c r="A10" s="32"/>
      <c r="E10" s="89"/>
    </row>
    <row r="11" spans="1:6" ht="15">
      <c r="A11" s="32" t="s">
        <v>116</v>
      </c>
      <c r="B11" s="105">
        <v>680.896183</v>
      </c>
      <c r="C11" s="105">
        <v>95</v>
      </c>
      <c r="D11" s="105">
        <v>403.326377</v>
      </c>
      <c r="E11" s="105">
        <v>87.633321</v>
      </c>
      <c r="F11" s="89"/>
    </row>
    <row r="12" spans="1:6" ht="15">
      <c r="A12" s="32" t="s">
        <v>43</v>
      </c>
      <c r="B12" s="105">
        <v>2.924578</v>
      </c>
      <c r="C12" s="105">
        <v>1.268389</v>
      </c>
      <c r="D12" s="59" t="s">
        <v>117</v>
      </c>
      <c r="E12" s="59" t="s">
        <v>117</v>
      </c>
      <c r="F12" s="89"/>
    </row>
    <row r="13" spans="1:6" ht="15">
      <c r="A13" s="32" t="s">
        <v>297</v>
      </c>
      <c r="B13" s="105">
        <v>9.646741</v>
      </c>
      <c r="C13" s="105">
        <v>4</v>
      </c>
      <c r="D13" s="105">
        <v>20.956121</v>
      </c>
      <c r="E13" s="105">
        <v>0.199202</v>
      </c>
      <c r="F13" s="89"/>
    </row>
    <row r="14" spans="1:5" ht="15">
      <c r="A14" s="29" t="s">
        <v>120</v>
      </c>
      <c r="B14" s="106">
        <v>693</v>
      </c>
      <c r="C14" s="106">
        <v>100</v>
      </c>
      <c r="D14" s="106">
        <v>424.282498</v>
      </c>
      <c r="E14" s="106">
        <v>87.633321</v>
      </c>
    </row>
    <row r="15" spans="1:5" ht="15">
      <c r="A15" s="32" t="s">
        <v>121</v>
      </c>
      <c r="B15" s="105">
        <v>-439.45051599999994</v>
      </c>
      <c r="C15" s="105">
        <v>-22</v>
      </c>
      <c r="D15" s="59" t="s">
        <v>117</v>
      </c>
      <c r="E15" s="105">
        <v>-21.372237</v>
      </c>
    </row>
    <row r="16" spans="1:8" ht="15">
      <c r="A16" s="32" t="s">
        <v>45</v>
      </c>
      <c r="B16" s="105">
        <v>-60.063928</v>
      </c>
      <c r="C16" s="105">
        <v>-10</v>
      </c>
      <c r="D16" s="105">
        <v>-4.453912</v>
      </c>
      <c r="E16" s="105">
        <v>-53.317315</v>
      </c>
      <c r="H16" s="89"/>
    </row>
    <row r="17" spans="1:5" ht="15">
      <c r="A17" s="32" t="s">
        <v>66</v>
      </c>
      <c r="B17" s="105">
        <v>-85.172227</v>
      </c>
      <c r="C17" s="105">
        <v>-41</v>
      </c>
      <c r="D17" s="105">
        <v>-97.475806</v>
      </c>
      <c r="E17" s="105">
        <v>-0.860868</v>
      </c>
    </row>
    <row r="18" spans="1:5" ht="15">
      <c r="A18" s="32" t="s">
        <v>122</v>
      </c>
      <c r="B18" s="105">
        <v>-57.794161</v>
      </c>
      <c r="C18" s="105">
        <v>-3</v>
      </c>
      <c r="D18" s="105">
        <v>-256.91812</v>
      </c>
      <c r="E18" s="105">
        <v>-13.212035</v>
      </c>
    </row>
    <row r="19" spans="1:5" ht="15">
      <c r="A19" s="29" t="s">
        <v>123</v>
      </c>
      <c r="B19" s="106">
        <v>-642.480832</v>
      </c>
      <c r="C19" s="106">
        <v>-76</v>
      </c>
      <c r="D19" s="106">
        <v>-358.847838</v>
      </c>
      <c r="E19" s="106">
        <f>E15+E16+E17+E18</f>
        <v>-88.76245499999999</v>
      </c>
    </row>
    <row r="20" spans="1:5" ht="15">
      <c r="A20" s="32" t="s">
        <v>298</v>
      </c>
      <c r="B20" s="105">
        <v>51</v>
      </c>
      <c r="C20" s="105">
        <v>24</v>
      </c>
      <c r="D20" s="105">
        <v>65.43465999999995</v>
      </c>
      <c r="E20" s="105">
        <v>-0.929932</v>
      </c>
    </row>
    <row r="21" spans="1:7" ht="15">
      <c r="A21" s="32" t="s">
        <v>125</v>
      </c>
      <c r="B21" s="105">
        <v>15</v>
      </c>
      <c r="C21" s="105">
        <v>-10</v>
      </c>
      <c r="D21" s="105">
        <v>-30.277417</v>
      </c>
      <c r="E21" s="105">
        <v>-0.018093</v>
      </c>
      <c r="G21" s="107"/>
    </row>
    <row r="22" spans="1:8" ht="15">
      <c r="A22" s="32" t="s">
        <v>299</v>
      </c>
      <c r="B22" s="105"/>
      <c r="C22" s="105"/>
      <c r="D22" s="105"/>
      <c r="E22" s="105"/>
      <c r="H22" s="65" t="s">
        <v>10</v>
      </c>
    </row>
    <row r="23" spans="1:5" ht="15">
      <c r="A23" s="32" t="s">
        <v>300</v>
      </c>
      <c r="B23" s="105">
        <v>66</v>
      </c>
      <c r="C23" s="105">
        <v>14</v>
      </c>
      <c r="D23" s="105">
        <v>35.15724299999995</v>
      </c>
      <c r="E23" s="105">
        <v>-0.948026</v>
      </c>
    </row>
    <row r="24" spans="1:5" ht="15">
      <c r="A24" s="32" t="s">
        <v>301</v>
      </c>
      <c r="B24" s="59">
        <v>-20</v>
      </c>
      <c r="C24" s="59" t="s">
        <v>117</v>
      </c>
      <c r="D24" s="105">
        <v>-35.508916</v>
      </c>
      <c r="E24" s="105">
        <v>0</v>
      </c>
    </row>
    <row r="25" spans="1:5" ht="15">
      <c r="A25" s="32" t="s">
        <v>302</v>
      </c>
      <c r="B25" s="105"/>
      <c r="C25" s="105"/>
      <c r="D25" s="105"/>
      <c r="E25" s="105"/>
    </row>
    <row r="26" spans="1:5" ht="15">
      <c r="A26" s="32" t="s">
        <v>303</v>
      </c>
      <c r="B26" s="105">
        <v>-3.894307</v>
      </c>
      <c r="C26" s="105">
        <v>-3</v>
      </c>
      <c r="D26" s="59" t="s">
        <v>117</v>
      </c>
      <c r="E26" s="105">
        <v>-0.012558</v>
      </c>
    </row>
    <row r="27" spans="1:5" ht="15">
      <c r="A27" s="29" t="s">
        <v>304</v>
      </c>
      <c r="B27" s="106">
        <v>42</v>
      </c>
      <c r="C27" s="106">
        <v>11</v>
      </c>
      <c r="D27" s="106">
        <v>-0.35167300000004786</v>
      </c>
      <c r="E27" s="106">
        <v>-0.960584</v>
      </c>
    </row>
    <row r="29" ht="15">
      <c r="A29" s="32" t="s">
        <v>349</v>
      </c>
    </row>
    <row r="30" ht="15">
      <c r="A30" s="32" t="s">
        <v>350</v>
      </c>
    </row>
    <row r="31" ht="15">
      <c r="A31" s="32"/>
    </row>
    <row r="32" ht="15">
      <c r="A32" s="32"/>
    </row>
    <row r="33" spans="1:4" ht="15">
      <c r="A33" s="32"/>
      <c r="D33" s="6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zoomScalePageLayoutView="0" workbookViewId="0" topLeftCell="A22">
      <selection activeCell="A6" sqref="A6"/>
    </sheetView>
  </sheetViews>
  <sheetFormatPr defaultColWidth="9.140625" defaultRowHeight="15"/>
  <cols>
    <col min="1" max="1" width="73.57421875" style="65" customWidth="1"/>
    <col min="2" max="16384" width="9.140625" style="65" customWidth="1"/>
  </cols>
  <sheetData>
    <row r="1" s="29" customFormat="1" ht="12.75">
      <c r="A1" s="29" t="s">
        <v>315</v>
      </c>
    </row>
    <row r="2" s="29" customFormat="1" ht="12.75">
      <c r="A2" s="29" t="s">
        <v>316</v>
      </c>
    </row>
    <row r="3" s="29" customFormat="1" ht="12.75">
      <c r="A3" s="46" t="s">
        <v>9</v>
      </c>
    </row>
    <row r="4" s="33" customFormat="1" ht="12.75">
      <c r="A4" s="32" t="s">
        <v>317</v>
      </c>
    </row>
    <row r="5" s="33" customFormat="1" ht="12.75"/>
    <row r="6" spans="2:5" s="33" customFormat="1" ht="12.75">
      <c r="B6" s="32">
        <v>2016</v>
      </c>
      <c r="C6" s="32">
        <v>2017</v>
      </c>
      <c r="D6" s="32"/>
      <c r="E6" s="32"/>
    </row>
    <row r="7" spans="2:6" ht="15">
      <c r="B7" s="65" t="s">
        <v>35</v>
      </c>
      <c r="F7" s="32"/>
    </row>
    <row r="8" ht="15">
      <c r="F8" s="32"/>
    </row>
    <row r="9" spans="1:6" ht="15">
      <c r="A9" s="56" t="s">
        <v>351</v>
      </c>
      <c r="F9" s="32"/>
    </row>
    <row r="10" spans="1:6" ht="15">
      <c r="A10" s="29"/>
      <c r="F10" s="32"/>
    </row>
    <row r="11" spans="1:6" ht="15">
      <c r="A11" s="65" t="s">
        <v>147</v>
      </c>
      <c r="B11" s="43">
        <v>1303.8</v>
      </c>
      <c r="C11" s="43">
        <v>1392.7</v>
      </c>
      <c r="F11" s="32"/>
    </row>
    <row r="12" spans="1:6" ht="15">
      <c r="A12" s="65" t="s">
        <v>352</v>
      </c>
      <c r="B12" s="43">
        <v>0</v>
      </c>
      <c r="C12" s="43">
        <v>2.5</v>
      </c>
      <c r="F12" s="32"/>
    </row>
    <row r="13" spans="1:6" ht="15">
      <c r="A13" s="65" t="s">
        <v>353</v>
      </c>
      <c r="B13" s="43">
        <v>-10.9</v>
      </c>
      <c r="C13" s="43">
        <v>-12.6</v>
      </c>
      <c r="F13" s="32"/>
    </row>
    <row r="14" spans="1:3" ht="15">
      <c r="A14" s="65" t="s">
        <v>354</v>
      </c>
      <c r="B14" s="43">
        <v>-292.3</v>
      </c>
      <c r="C14" s="43">
        <v>-188.9</v>
      </c>
    </row>
    <row r="15" spans="2:3" ht="15">
      <c r="B15" s="43"/>
      <c r="C15" s="43"/>
    </row>
    <row r="16" spans="1:3" ht="15">
      <c r="A16" s="56" t="s">
        <v>355</v>
      </c>
      <c r="B16" s="43"/>
      <c r="C16" s="43"/>
    </row>
    <row r="17" spans="1:3" ht="15">
      <c r="A17" s="32" t="s">
        <v>306</v>
      </c>
      <c r="B17" s="43">
        <v>-1505.3</v>
      </c>
      <c r="C17" s="43">
        <v>-1386</v>
      </c>
    </row>
    <row r="18" spans="1:3" ht="15">
      <c r="A18" s="65" t="s">
        <v>356</v>
      </c>
      <c r="B18" s="43">
        <v>20</v>
      </c>
      <c r="C18" s="43">
        <v>33.4</v>
      </c>
    </row>
    <row r="19" spans="1:3" ht="15">
      <c r="A19" s="47" t="s">
        <v>249</v>
      </c>
      <c r="B19" s="43"/>
      <c r="C19" s="43"/>
    </row>
    <row r="20" spans="1:3" ht="15">
      <c r="A20" s="47" t="s">
        <v>250</v>
      </c>
      <c r="B20" s="43">
        <v>446.4</v>
      </c>
      <c r="C20" s="43">
        <v>330.2</v>
      </c>
    </row>
    <row r="21" spans="2:3" ht="15">
      <c r="B21" s="43"/>
      <c r="C21" s="43"/>
    </row>
    <row r="22" ht="15">
      <c r="A22" s="56" t="s">
        <v>357</v>
      </c>
    </row>
    <row r="23" spans="1:3" ht="15">
      <c r="A23" s="29" t="s">
        <v>358</v>
      </c>
      <c r="B23" s="43">
        <v>-37.3</v>
      </c>
      <c r="C23" s="43">
        <v>171.3</v>
      </c>
    </row>
    <row r="24" spans="2:3" ht="15">
      <c r="B24" s="43"/>
      <c r="C24" s="43"/>
    </row>
    <row r="25" spans="1:4" ht="15">
      <c r="A25" s="56" t="s">
        <v>359</v>
      </c>
      <c r="B25" s="43"/>
      <c r="C25" s="43"/>
      <c r="D25" s="98"/>
    </row>
    <row r="26" spans="1:3" ht="15">
      <c r="A26" s="29" t="s">
        <v>360</v>
      </c>
      <c r="B26" s="43"/>
      <c r="C26" s="43"/>
    </row>
    <row r="27" spans="1:3" ht="15">
      <c r="A27" s="97" t="s">
        <v>361</v>
      </c>
      <c r="B27" s="43">
        <v>-8.5</v>
      </c>
      <c r="C27" s="43">
        <v>-10.7</v>
      </c>
    </row>
    <row r="28" spans="1:3" ht="15">
      <c r="A28" s="36" t="s">
        <v>362</v>
      </c>
      <c r="B28" s="43">
        <v>7.9</v>
      </c>
      <c r="C28" s="43">
        <v>9</v>
      </c>
    </row>
    <row r="29" spans="2:3" ht="15">
      <c r="B29" s="43"/>
      <c r="C29" s="43"/>
    </row>
    <row r="30" spans="1:4" ht="15">
      <c r="A30" s="29" t="s">
        <v>363</v>
      </c>
      <c r="B30" s="43"/>
      <c r="C30" s="43"/>
      <c r="D30" s="98"/>
    </row>
    <row r="31" spans="1:3" ht="15">
      <c r="A31" s="36" t="s">
        <v>364</v>
      </c>
      <c r="B31" s="43">
        <v>535</v>
      </c>
      <c r="C31" s="43">
        <v>417.8</v>
      </c>
    </row>
    <row r="32" spans="1:3" ht="15">
      <c r="A32" s="36" t="s">
        <v>365</v>
      </c>
      <c r="B32" s="43">
        <v>-581.4</v>
      </c>
      <c r="C32" s="43">
        <v>-347.2</v>
      </c>
    </row>
    <row r="33" spans="1:3" ht="15">
      <c r="A33" s="36" t="s">
        <v>366</v>
      </c>
      <c r="B33" s="43">
        <v>-24.8</v>
      </c>
      <c r="C33" s="43">
        <v>-26.2</v>
      </c>
    </row>
    <row r="34" spans="1:4" ht="15">
      <c r="A34" s="36"/>
      <c r="B34" s="43"/>
      <c r="C34" s="43"/>
      <c r="D34" s="98"/>
    </row>
    <row r="35" spans="1:3" ht="15">
      <c r="A35" s="29" t="s">
        <v>367</v>
      </c>
      <c r="B35" s="43">
        <v>24.7</v>
      </c>
      <c r="C35" s="43">
        <v>24.2</v>
      </c>
    </row>
    <row r="36" spans="1:3" ht="15">
      <c r="A36" s="36"/>
      <c r="B36" s="43"/>
      <c r="C36" s="43"/>
    </row>
    <row r="37" spans="1:3" ht="15">
      <c r="A37" s="29" t="s">
        <v>368</v>
      </c>
      <c r="B37" s="43"/>
      <c r="C37" s="43"/>
    </row>
    <row r="38" spans="1:3" ht="15">
      <c r="A38" s="97" t="s">
        <v>158</v>
      </c>
      <c r="B38" s="43"/>
      <c r="C38" s="43"/>
    </row>
    <row r="39" spans="1:3" ht="15">
      <c r="A39" s="97" t="s">
        <v>369</v>
      </c>
      <c r="B39" s="43">
        <v>9.6</v>
      </c>
      <c r="C39" s="43">
        <v>-5.8</v>
      </c>
    </row>
    <row r="40" spans="1:3" ht="15">
      <c r="A40" s="97" t="s">
        <v>370</v>
      </c>
      <c r="B40" s="43">
        <v>-13.4</v>
      </c>
      <c r="C40" s="43">
        <v>-8.5</v>
      </c>
    </row>
    <row r="41" spans="1:3" ht="15">
      <c r="A41" s="97" t="s">
        <v>371</v>
      </c>
      <c r="B41" s="43">
        <v>-115.8</v>
      </c>
      <c r="C41" s="43">
        <v>-23.3</v>
      </c>
    </row>
    <row r="42" spans="1:3" ht="15">
      <c r="A42" s="97" t="s">
        <v>372</v>
      </c>
      <c r="B42" s="43"/>
      <c r="C42" s="43"/>
    </row>
    <row r="43" spans="1:3" ht="15">
      <c r="A43" s="97" t="s">
        <v>373</v>
      </c>
      <c r="B43" s="43">
        <v>-36.4</v>
      </c>
      <c r="C43" s="43">
        <v>74.2</v>
      </c>
    </row>
    <row r="44" spans="2:3" ht="15">
      <c r="B44" s="43"/>
      <c r="C44" s="43"/>
    </row>
    <row r="45" spans="1:4" ht="15">
      <c r="A45" s="29" t="s">
        <v>359</v>
      </c>
      <c r="B45" s="35">
        <v>-203</v>
      </c>
      <c r="C45" s="43">
        <v>103.5</v>
      </c>
      <c r="D45" s="98"/>
    </row>
    <row r="46" spans="1:3" ht="15">
      <c r="A46" s="32"/>
      <c r="B46" s="43"/>
      <c r="C46" s="43"/>
    </row>
    <row r="47" spans="1:3" ht="15">
      <c r="A47" s="32"/>
      <c r="B47" s="43"/>
      <c r="C47" s="43"/>
    </row>
    <row r="48" spans="1:4" s="29" customFormat="1" ht="12.75">
      <c r="A48" s="29" t="s">
        <v>374</v>
      </c>
      <c r="B48" s="43">
        <v>-240.4</v>
      </c>
      <c r="C48" s="35">
        <v>274.7</v>
      </c>
      <c r="D48" s="35"/>
    </row>
    <row r="49" spans="2:4" s="29" customFormat="1" ht="12.75">
      <c r="B49" s="43"/>
      <c r="C49" s="35"/>
      <c r="D49" s="35"/>
    </row>
    <row r="50" spans="1:3" s="32" customFormat="1" ht="12.75">
      <c r="A50" s="36" t="s">
        <v>375</v>
      </c>
      <c r="B50" s="43">
        <v>1257.7</v>
      </c>
      <c r="C50" s="43">
        <v>1532.4</v>
      </c>
    </row>
    <row r="51" spans="1:4" ht="15">
      <c r="A51" s="36" t="s">
        <v>376</v>
      </c>
      <c r="B51" s="43">
        <v>1498.1</v>
      </c>
      <c r="C51" s="43">
        <v>1257.7</v>
      </c>
      <c r="D51" s="98"/>
    </row>
    <row r="52" spans="2:3" s="32" customFormat="1" ht="12.75">
      <c r="B52" s="43"/>
      <c r="C52" s="43"/>
    </row>
    <row r="53" spans="1:4" s="32" customFormat="1" ht="12.75">
      <c r="A53" s="32" t="s">
        <v>377</v>
      </c>
      <c r="B53" s="43">
        <v>87.8</v>
      </c>
      <c r="C53" s="43">
        <v>103</v>
      </c>
      <c r="D53" s="43"/>
    </row>
    <row r="54" s="32" customFormat="1" ht="12.75"/>
    <row r="55" s="32" customFormat="1" ht="12.75">
      <c r="A55" s="32" t="s">
        <v>81</v>
      </c>
    </row>
    <row r="56" spans="1:2" s="32" customFormat="1" ht="15">
      <c r="A56" s="65" t="s">
        <v>82</v>
      </c>
      <c r="B56" s="65"/>
    </row>
    <row r="58" ht="15">
      <c r="A58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53"/>
  <sheetViews>
    <sheetView zoomScalePageLayoutView="0" workbookViewId="0" topLeftCell="A22">
      <selection activeCell="K21" sqref="K21"/>
    </sheetView>
  </sheetViews>
  <sheetFormatPr defaultColWidth="9.140625" defaultRowHeight="15"/>
  <cols>
    <col min="1" max="1" width="59.7109375" style="65" customWidth="1"/>
    <col min="2" max="2" width="10.8515625" style="65" customWidth="1"/>
    <col min="3" max="3" width="10.421875" style="65" customWidth="1"/>
    <col min="4" max="4" width="10.7109375" style="65" customWidth="1"/>
    <col min="5" max="5" width="10.140625" style="65" bestFit="1" customWidth="1"/>
    <col min="6" max="16384" width="9.140625" style="65" customWidth="1"/>
  </cols>
  <sheetData>
    <row r="1" s="29" customFormat="1" ht="12.75">
      <c r="A1" s="29" t="s">
        <v>318</v>
      </c>
    </row>
    <row r="2" s="29" customFormat="1" ht="12.75">
      <c r="A2" s="29" t="s">
        <v>5</v>
      </c>
    </row>
    <row r="3" s="29" customFormat="1" ht="12.75">
      <c r="A3" s="31" t="s">
        <v>12</v>
      </c>
    </row>
    <row r="4" s="32" customFormat="1" ht="12.75">
      <c r="A4" s="32" t="s">
        <v>7</v>
      </c>
    </row>
    <row r="5" ht="15">
      <c r="A5" s="108"/>
    </row>
    <row r="6" spans="2:5" ht="15">
      <c r="B6" s="109">
        <v>38717</v>
      </c>
      <c r="C6" s="109">
        <v>40543</v>
      </c>
      <c r="D6" s="109">
        <v>42369</v>
      </c>
      <c r="E6" s="110">
        <v>43100</v>
      </c>
    </row>
    <row r="7" ht="15">
      <c r="B7" s="65" t="s">
        <v>35</v>
      </c>
    </row>
    <row r="9" s="29" customFormat="1" ht="12.75">
      <c r="A9" s="29" t="s">
        <v>83</v>
      </c>
    </row>
    <row r="11" s="29" customFormat="1" ht="12.75">
      <c r="A11" s="29" t="s">
        <v>84</v>
      </c>
    </row>
    <row r="12" spans="1:5" ht="15">
      <c r="A12" s="65" t="s">
        <v>85</v>
      </c>
      <c r="B12" s="65">
        <v>79.6</v>
      </c>
      <c r="C12" s="65">
        <v>312.4</v>
      </c>
      <c r="D12" s="65">
        <v>104.9</v>
      </c>
      <c r="E12" s="43">
        <v>91.097308</v>
      </c>
    </row>
    <row r="13" spans="1:5" ht="15">
      <c r="A13" s="65" t="s">
        <v>86</v>
      </c>
      <c r="B13" s="98">
        <v>6352.7</v>
      </c>
      <c r="C13" s="98">
        <v>6663.8</v>
      </c>
      <c r="D13" s="98">
        <v>6575</v>
      </c>
      <c r="E13" s="43">
        <v>7024.468885</v>
      </c>
    </row>
    <row r="14" spans="1:5" ht="15">
      <c r="A14" s="65" t="s">
        <v>87</v>
      </c>
      <c r="B14" s="98">
        <v>1451.4</v>
      </c>
      <c r="C14" s="98">
        <v>2830.2</v>
      </c>
      <c r="D14" s="98">
        <v>5152.8</v>
      </c>
      <c r="E14" s="43">
        <v>5118.513943</v>
      </c>
    </row>
    <row r="15" spans="2:5" ht="15">
      <c r="B15" s="98"/>
      <c r="E15" s="43"/>
    </row>
    <row r="16" spans="1:5" s="29" customFormat="1" ht="12.75">
      <c r="A16" s="29" t="s">
        <v>88</v>
      </c>
      <c r="B16" s="35">
        <v>605.4</v>
      </c>
      <c r="C16" s="29">
        <v>796.8</v>
      </c>
      <c r="D16" s="29">
        <v>585.8</v>
      </c>
      <c r="E16" s="35">
        <v>585.258902</v>
      </c>
    </row>
    <row r="17" spans="2:5" ht="15">
      <c r="B17" s="98"/>
      <c r="E17" s="43"/>
    </row>
    <row r="18" spans="1:5" s="29" customFormat="1" ht="12.75">
      <c r="A18" s="29" t="s">
        <v>89</v>
      </c>
      <c r="B18" s="35"/>
      <c r="E18" s="35"/>
    </row>
    <row r="19" spans="1:5" ht="15">
      <c r="A19" s="65" t="s">
        <v>90</v>
      </c>
      <c r="B19" s="98">
        <v>77.1</v>
      </c>
      <c r="C19" s="98">
        <v>75.4</v>
      </c>
      <c r="D19" s="98">
        <v>15.2</v>
      </c>
      <c r="E19" s="43">
        <v>22.359074</v>
      </c>
    </row>
    <row r="20" spans="1:5" ht="15">
      <c r="A20" s="65" t="s">
        <v>91</v>
      </c>
      <c r="B20" s="98">
        <v>225.7</v>
      </c>
      <c r="C20" s="98">
        <v>304.2</v>
      </c>
      <c r="D20" s="98">
        <v>227.5</v>
      </c>
      <c r="E20" s="43">
        <v>338.768408</v>
      </c>
    </row>
    <row r="21" spans="1:5" ht="15">
      <c r="A21" s="65" t="s">
        <v>92</v>
      </c>
      <c r="B21" s="98">
        <v>571.3</v>
      </c>
      <c r="C21" s="98">
        <v>613.2</v>
      </c>
      <c r="D21" s="43">
        <v>574</v>
      </c>
      <c r="E21" s="43">
        <v>20</v>
      </c>
    </row>
    <row r="22" spans="1:6" ht="15">
      <c r="A22" s="65" t="s">
        <v>93</v>
      </c>
      <c r="B22" s="98">
        <v>7.2</v>
      </c>
      <c r="C22" s="98">
        <v>110.6</v>
      </c>
      <c r="D22" s="43">
        <v>366.4</v>
      </c>
      <c r="E22" s="43">
        <v>1296.561156</v>
      </c>
      <c r="F22" s="98"/>
    </row>
    <row r="23" spans="2:5" ht="15">
      <c r="B23" s="98"/>
      <c r="E23" s="43"/>
    </row>
    <row r="24" spans="1:6" s="29" customFormat="1" ht="12.75">
      <c r="A24" s="29" t="s">
        <v>94</v>
      </c>
      <c r="B24" s="35">
        <v>9370.3</v>
      </c>
      <c r="C24" s="35">
        <v>11706.6</v>
      </c>
      <c r="D24" s="35">
        <v>13601.7</v>
      </c>
      <c r="E24" s="35">
        <v>14497.027675</v>
      </c>
      <c r="F24" s="35"/>
    </row>
    <row r="25" s="29" customFormat="1" ht="12.75"/>
    <row r="26" ht="15">
      <c r="E26" s="32"/>
    </row>
    <row r="27" s="29" customFormat="1" ht="12.75">
      <c r="A27" s="29" t="s">
        <v>95</v>
      </c>
    </row>
    <row r="28" ht="15">
      <c r="E28" s="32"/>
    </row>
    <row r="29" s="29" customFormat="1" ht="12.75">
      <c r="A29" s="29" t="s">
        <v>96</v>
      </c>
    </row>
    <row r="30" spans="1:5" ht="15">
      <c r="A30" s="65" t="s">
        <v>97</v>
      </c>
      <c r="B30" s="111">
        <v>2972.4</v>
      </c>
      <c r="C30" s="98">
        <v>2972.4</v>
      </c>
      <c r="D30" s="98">
        <v>2972.4</v>
      </c>
      <c r="E30" s="43">
        <v>2972.406574</v>
      </c>
    </row>
    <row r="31" spans="1:5" ht="15">
      <c r="A31" s="65" t="s">
        <v>98</v>
      </c>
      <c r="B31" s="111">
        <v>1840</v>
      </c>
      <c r="C31" s="98">
        <v>1825.8</v>
      </c>
      <c r="D31" s="98">
        <v>1808.4</v>
      </c>
      <c r="E31" s="43">
        <v>1800.089798</v>
      </c>
    </row>
    <row r="32" spans="1:5" ht="15">
      <c r="A32" s="65" t="s">
        <v>99</v>
      </c>
      <c r="B32" s="98">
        <v>519.1</v>
      </c>
      <c r="C32" s="98">
        <v>493.2</v>
      </c>
      <c r="D32" s="98">
        <v>514.8</v>
      </c>
      <c r="E32" s="43">
        <v>553.928031</v>
      </c>
    </row>
    <row r="33" spans="1:5" ht="15">
      <c r="A33" s="65" t="s">
        <v>100</v>
      </c>
      <c r="B33" s="98">
        <v>729</v>
      </c>
      <c r="C33" s="98">
        <v>729</v>
      </c>
      <c r="D33" s="98">
        <v>729</v>
      </c>
      <c r="E33" s="43">
        <v>729.0307</v>
      </c>
    </row>
    <row r="34" spans="1:5" ht="15">
      <c r="A34" s="65" t="s">
        <v>101</v>
      </c>
      <c r="B34" s="98">
        <v>586.5</v>
      </c>
      <c r="C34" s="98">
        <v>1613.5</v>
      </c>
      <c r="D34" s="98">
        <v>4450.4</v>
      </c>
      <c r="E34" s="43">
        <v>4914.292112</v>
      </c>
    </row>
    <row r="35" spans="1:6" ht="15">
      <c r="A35" s="65" t="s">
        <v>102</v>
      </c>
      <c r="B35" s="98">
        <v>124.1</v>
      </c>
      <c r="C35" s="98">
        <v>694.6</v>
      </c>
      <c r="D35" s="98">
        <v>28.8</v>
      </c>
      <c r="E35" s="43">
        <v>481.389913</v>
      </c>
      <c r="F35" s="98"/>
    </row>
    <row r="36" ht="15">
      <c r="E36" s="43"/>
    </row>
    <row r="37" spans="1:5" s="29" customFormat="1" ht="12.75">
      <c r="A37" s="29" t="s">
        <v>103</v>
      </c>
      <c r="E37" s="35"/>
    </row>
    <row r="38" spans="1:5" s="29" customFormat="1" ht="12.75">
      <c r="A38" s="29" t="s">
        <v>104</v>
      </c>
      <c r="B38" s="29">
        <v>318.1</v>
      </c>
      <c r="C38" s="39">
        <v>441</v>
      </c>
      <c r="D38" s="29">
        <v>70.3</v>
      </c>
      <c r="E38" s="35">
        <v>67.992543</v>
      </c>
    </row>
    <row r="39" ht="15">
      <c r="E39" s="43"/>
    </row>
    <row r="40" spans="1:5" s="29" customFormat="1" ht="12.75">
      <c r="A40" s="29" t="s">
        <v>105</v>
      </c>
      <c r="B40" s="29">
        <v>363.4</v>
      </c>
      <c r="C40" s="39">
        <v>259</v>
      </c>
      <c r="D40" s="29">
        <v>138.1</v>
      </c>
      <c r="E40" s="35">
        <v>112.918927</v>
      </c>
    </row>
    <row r="41" ht="15">
      <c r="E41" s="43"/>
    </row>
    <row r="42" spans="1:6" s="29" customFormat="1" ht="12.75">
      <c r="A42" s="29" t="s">
        <v>106</v>
      </c>
      <c r="B42" s="29">
        <v>605.1</v>
      </c>
      <c r="C42" s="29">
        <v>776.6</v>
      </c>
      <c r="D42" s="29">
        <v>564.1</v>
      </c>
      <c r="E42" s="35">
        <v>567.945651</v>
      </c>
      <c r="F42" s="35"/>
    </row>
    <row r="43" ht="15">
      <c r="E43" s="43"/>
    </row>
    <row r="44" spans="1:5" s="29" customFormat="1" ht="12.75">
      <c r="A44" s="29" t="s">
        <v>107</v>
      </c>
      <c r="E44" s="35"/>
    </row>
    <row r="45" spans="1:5" ht="15">
      <c r="A45" s="65" t="s">
        <v>108</v>
      </c>
      <c r="B45" s="98">
        <v>686.6</v>
      </c>
      <c r="C45" s="98">
        <v>1066.7</v>
      </c>
      <c r="D45" s="98">
        <v>1275.6</v>
      </c>
      <c r="E45" s="43">
        <v>1112.885618</v>
      </c>
    </row>
    <row r="46" spans="1:9" ht="15">
      <c r="A46" s="65" t="s">
        <v>109</v>
      </c>
      <c r="B46" s="98">
        <v>626</v>
      </c>
      <c r="C46" s="98">
        <v>834.8</v>
      </c>
      <c r="D46" s="98">
        <v>1049.7</v>
      </c>
      <c r="E46" s="43">
        <v>1184.147809</v>
      </c>
      <c r="F46" s="98"/>
      <c r="G46" s="98"/>
      <c r="I46" s="32"/>
    </row>
    <row r="47" spans="5:6" ht="15">
      <c r="E47" s="43"/>
      <c r="F47" s="98"/>
    </row>
    <row r="48" spans="1:6" s="29" customFormat="1" ht="12.75">
      <c r="A48" s="29" t="s">
        <v>110</v>
      </c>
      <c r="B48" s="35">
        <v>9370.3</v>
      </c>
      <c r="C48" s="35">
        <v>11706.6</v>
      </c>
      <c r="D48" s="35">
        <v>13601.7</v>
      </c>
      <c r="E48" s="35">
        <v>14497.027675</v>
      </c>
      <c r="F48" s="35"/>
    </row>
    <row r="49" spans="5:12" ht="15">
      <c r="E49" s="32"/>
      <c r="L49" s="32"/>
    </row>
    <row r="50" spans="1:5" s="32" customFormat="1" ht="12.75">
      <c r="A50" s="32" t="s">
        <v>111</v>
      </c>
      <c r="B50" s="41">
        <v>1318</v>
      </c>
      <c r="C50" s="41">
        <v>1989</v>
      </c>
      <c r="D50" s="41">
        <v>2518</v>
      </c>
      <c r="E50" s="41">
        <v>1871</v>
      </c>
    </row>
    <row r="51" s="32" customFormat="1" ht="12.75"/>
    <row r="52" spans="1:13" ht="15">
      <c r="A52" s="65" t="s">
        <v>81</v>
      </c>
      <c r="I52" s="32"/>
      <c r="J52" s="32"/>
      <c r="K52" s="32"/>
      <c r="L52" s="32"/>
      <c r="M52" s="32"/>
    </row>
    <row r="53" spans="1:9" ht="15">
      <c r="A53" s="65" t="s">
        <v>82</v>
      </c>
      <c r="I53" s="3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61.28125" style="65" customWidth="1"/>
    <col min="2" max="2" width="14.7109375" style="65" customWidth="1"/>
    <col min="3" max="3" width="25.8515625" style="65" customWidth="1"/>
    <col min="4" max="4" width="13.57421875" style="65" customWidth="1"/>
    <col min="5" max="5" width="18.00390625" style="65" customWidth="1"/>
    <col min="6" max="16384" width="9.140625" style="65" customWidth="1"/>
  </cols>
  <sheetData>
    <row r="1" s="29" customFormat="1" ht="12.75">
      <c r="A1" s="29" t="s">
        <v>319</v>
      </c>
    </row>
    <row r="2" s="29" customFormat="1" ht="12.75">
      <c r="A2" s="29" t="s">
        <v>8</v>
      </c>
    </row>
    <row r="3" s="29" customFormat="1" ht="12.75">
      <c r="A3" s="31" t="s">
        <v>14</v>
      </c>
    </row>
    <row r="4" s="33" customFormat="1" ht="12.75">
      <c r="A4" s="32" t="s">
        <v>246</v>
      </c>
    </row>
    <row r="6" spans="2:5" ht="15">
      <c r="B6" s="42" t="s">
        <v>276</v>
      </c>
      <c r="C6" s="42" t="s">
        <v>277</v>
      </c>
      <c r="D6" s="47" t="s">
        <v>278</v>
      </c>
      <c r="E6" s="47" t="s">
        <v>279</v>
      </c>
    </row>
    <row r="7" spans="2:5" ht="15">
      <c r="B7" s="42" t="s">
        <v>114</v>
      </c>
      <c r="C7" s="42" t="s">
        <v>280</v>
      </c>
      <c r="D7" s="47" t="s">
        <v>281</v>
      </c>
      <c r="E7" s="47" t="s">
        <v>282</v>
      </c>
    </row>
    <row r="8" spans="2:5" ht="15">
      <c r="B8" s="88"/>
      <c r="C8" s="88"/>
      <c r="D8" s="47"/>
      <c r="E8" s="47" t="s">
        <v>283</v>
      </c>
    </row>
    <row r="9" spans="2:3" ht="15">
      <c r="B9" s="88" t="s">
        <v>35</v>
      </c>
      <c r="C9" s="88"/>
    </row>
    <row r="10" spans="2:3" ht="15">
      <c r="B10" s="88"/>
      <c r="C10" s="88"/>
    </row>
    <row r="11" spans="2:3" ht="15">
      <c r="B11" s="112"/>
      <c r="C11" s="112"/>
    </row>
    <row r="12" spans="1:3" s="29" customFormat="1" ht="12.75">
      <c r="A12" s="29" t="s">
        <v>83</v>
      </c>
      <c r="B12" s="43"/>
      <c r="C12" s="43"/>
    </row>
    <row r="13" spans="1:3" s="29" customFormat="1" ht="12.75">
      <c r="A13" s="29" t="s">
        <v>84</v>
      </c>
      <c r="B13" s="43"/>
      <c r="C13" s="43"/>
    </row>
    <row r="14" spans="1:5" ht="15">
      <c r="A14" s="65" t="s">
        <v>130</v>
      </c>
      <c r="B14" s="43">
        <v>6.37519094</v>
      </c>
      <c r="C14" s="43">
        <v>0.09274758</v>
      </c>
      <c r="D14" s="48" t="s">
        <v>117</v>
      </c>
      <c r="E14" s="113">
        <v>0.0046745</v>
      </c>
    </row>
    <row r="15" spans="1:5" ht="15">
      <c r="A15" s="65" t="s">
        <v>131</v>
      </c>
      <c r="B15" s="43">
        <v>821.42816554</v>
      </c>
      <c r="C15" s="100">
        <v>0.43051222</v>
      </c>
      <c r="D15" s="100">
        <v>0.04148651</v>
      </c>
      <c r="E15" s="43">
        <v>0.32836736</v>
      </c>
    </row>
    <row r="16" spans="1:5" ht="15">
      <c r="A16" s="65" t="s">
        <v>305</v>
      </c>
      <c r="B16" s="98"/>
      <c r="C16" s="43"/>
      <c r="D16" s="32"/>
      <c r="E16" s="32"/>
    </row>
    <row r="17" spans="1:5" ht="15">
      <c r="A17" s="65" t="s">
        <v>133</v>
      </c>
      <c r="B17" s="43">
        <v>39.5050247</v>
      </c>
      <c r="C17" s="48" t="s">
        <v>117</v>
      </c>
      <c r="D17" s="48" t="s">
        <v>117</v>
      </c>
      <c r="E17" s="48" t="s">
        <v>117</v>
      </c>
    </row>
    <row r="18" spans="1:3" s="29" customFormat="1" ht="12.75">
      <c r="A18" s="29" t="s">
        <v>89</v>
      </c>
      <c r="B18" s="43" t="s">
        <v>10</v>
      </c>
      <c r="C18" s="43" t="s">
        <v>10</v>
      </c>
    </row>
    <row r="19" spans="1:5" ht="15">
      <c r="A19" s="65" t="s">
        <v>90</v>
      </c>
      <c r="B19" s="43">
        <v>6.70164132</v>
      </c>
      <c r="C19" s="43">
        <v>1.87233495</v>
      </c>
      <c r="D19" s="48" t="s">
        <v>117</v>
      </c>
      <c r="E19" s="48" t="s">
        <v>117</v>
      </c>
    </row>
    <row r="20" spans="1:5" ht="15">
      <c r="A20" s="65" t="s">
        <v>91</v>
      </c>
      <c r="B20" s="43">
        <v>58.66313414</v>
      </c>
      <c r="C20" s="43">
        <v>8.59307582</v>
      </c>
      <c r="D20" s="43">
        <v>0.10871914</v>
      </c>
      <c r="E20" s="43">
        <v>0.44143283</v>
      </c>
    </row>
    <row r="21" spans="1:8" ht="15">
      <c r="A21" s="32" t="s">
        <v>92</v>
      </c>
      <c r="B21" s="48" t="s">
        <v>117</v>
      </c>
      <c r="C21" s="48" t="s">
        <v>117</v>
      </c>
      <c r="D21" s="48" t="s">
        <v>117</v>
      </c>
      <c r="E21" s="32"/>
      <c r="H21" s="65" t="s">
        <v>10</v>
      </c>
    </row>
    <row r="22" spans="1:5" ht="15">
      <c r="A22" s="65" t="s">
        <v>93</v>
      </c>
      <c r="B22" s="100">
        <v>0.08873391</v>
      </c>
      <c r="C22" s="43">
        <v>67.99141211</v>
      </c>
      <c r="D22" s="43">
        <v>0.94863468</v>
      </c>
      <c r="E22" s="43">
        <v>6.42769921</v>
      </c>
    </row>
    <row r="23" spans="2:5" ht="15">
      <c r="B23" s="98"/>
      <c r="C23" s="43"/>
      <c r="E23" s="32"/>
    </row>
    <row r="24" spans="1:6" ht="15">
      <c r="A24" s="29" t="s">
        <v>94</v>
      </c>
      <c r="B24" s="35">
        <v>932.8</v>
      </c>
      <c r="C24" s="35">
        <v>78.98008268</v>
      </c>
      <c r="D24" s="35">
        <v>1.09884033</v>
      </c>
      <c r="E24" s="35">
        <v>7.20213685</v>
      </c>
      <c r="F24" s="104"/>
    </row>
    <row r="25" spans="2:5" ht="15">
      <c r="B25" s="35" t="s">
        <v>10</v>
      </c>
      <c r="C25" s="35" t="s">
        <v>10</v>
      </c>
      <c r="E25" s="32"/>
    </row>
    <row r="26" spans="1:3" s="29" customFormat="1" ht="12.75">
      <c r="A26" s="29" t="s">
        <v>95</v>
      </c>
      <c r="B26" s="35"/>
      <c r="C26" s="35"/>
    </row>
    <row r="27" spans="1:5" s="29" customFormat="1" ht="12.75">
      <c r="A27" s="29" t="s">
        <v>96</v>
      </c>
      <c r="B27" s="35">
        <v>403.1</v>
      </c>
      <c r="C27" s="35">
        <v>63.47274601</v>
      </c>
      <c r="D27" s="35">
        <v>0.6198201</v>
      </c>
      <c r="E27" s="39">
        <v>2.36124835</v>
      </c>
    </row>
    <row r="28" spans="1:5" s="29" customFormat="1" ht="12.75">
      <c r="A28" s="29" t="s">
        <v>134</v>
      </c>
      <c r="B28" s="35">
        <v>55.4</v>
      </c>
      <c r="C28" s="45" t="s">
        <v>117</v>
      </c>
      <c r="D28" s="45" t="s">
        <v>117</v>
      </c>
      <c r="E28" s="45" t="s">
        <v>117</v>
      </c>
    </row>
    <row r="29" spans="2:3" s="29" customFormat="1" ht="12.75">
      <c r="B29" s="43" t="s">
        <v>10</v>
      </c>
      <c r="C29" s="43" t="s">
        <v>10</v>
      </c>
    </row>
    <row r="30" spans="1:3" s="29" customFormat="1" ht="12.75">
      <c r="A30" s="29" t="s">
        <v>107</v>
      </c>
      <c r="B30" s="43" t="s">
        <v>10</v>
      </c>
      <c r="C30" s="43" t="s">
        <v>10</v>
      </c>
    </row>
    <row r="31" spans="1:5" ht="15">
      <c r="A31" s="65" t="s">
        <v>135</v>
      </c>
      <c r="B31" s="43">
        <v>246.2</v>
      </c>
      <c r="C31" s="48" t="s">
        <v>117</v>
      </c>
      <c r="D31" s="45" t="s">
        <v>117</v>
      </c>
      <c r="E31" s="45" t="s">
        <v>117</v>
      </c>
    </row>
    <row r="32" spans="1:5" ht="15">
      <c r="A32" s="65" t="s">
        <v>136</v>
      </c>
      <c r="B32" s="43">
        <v>228.1</v>
      </c>
      <c r="C32" s="43">
        <v>15.50733667</v>
      </c>
      <c r="D32" s="43">
        <v>0.47902023</v>
      </c>
      <c r="E32" s="43">
        <v>4.8408885</v>
      </c>
    </row>
    <row r="33" spans="2:5" ht="15">
      <c r="B33" s="98"/>
      <c r="C33" s="43"/>
      <c r="D33" s="32"/>
      <c r="E33" s="32"/>
    </row>
    <row r="34" spans="1:6" ht="15">
      <c r="A34" s="29" t="s">
        <v>110</v>
      </c>
      <c r="B34" s="35">
        <v>932.8</v>
      </c>
      <c r="C34" s="35">
        <v>78.98008268</v>
      </c>
      <c r="D34" s="35">
        <v>1.09884033</v>
      </c>
      <c r="E34" s="35">
        <v>7.20213685</v>
      </c>
      <c r="F34" s="89"/>
    </row>
    <row r="35" ht="15">
      <c r="B35" s="98"/>
    </row>
    <row r="36" ht="15">
      <c r="A36" s="32" t="s">
        <v>378</v>
      </c>
    </row>
    <row r="37" ht="15">
      <c r="A37" s="32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59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61.28125" style="65" customWidth="1"/>
    <col min="2" max="2" width="12.7109375" style="65" bestFit="1" customWidth="1"/>
    <col min="3" max="3" width="11.00390625" style="65" bestFit="1" customWidth="1"/>
    <col min="4" max="4" width="15.00390625" style="65" customWidth="1"/>
    <col min="5" max="5" width="9.7109375" style="65" bestFit="1" customWidth="1"/>
    <col min="6" max="6" width="9.140625" style="65" customWidth="1"/>
    <col min="7" max="7" width="11.57421875" style="65" bestFit="1" customWidth="1"/>
    <col min="8" max="16384" width="9.140625" style="65" customWidth="1"/>
  </cols>
  <sheetData>
    <row r="1" s="29" customFormat="1" ht="12.75">
      <c r="A1" s="29" t="s">
        <v>320</v>
      </c>
    </row>
    <row r="2" s="29" customFormat="1" ht="12.75">
      <c r="A2" s="32" t="s">
        <v>267</v>
      </c>
    </row>
    <row r="3" spans="1:3" s="33" customFormat="1" ht="12.75">
      <c r="A3" s="31" t="s">
        <v>17</v>
      </c>
      <c r="B3" s="32"/>
      <c r="C3" s="32"/>
    </row>
    <row r="4" spans="1:3" ht="15">
      <c r="A4" s="32" t="s">
        <v>268</v>
      </c>
      <c r="B4" s="32"/>
      <c r="C4" s="32"/>
    </row>
    <row r="5" spans="2:7" ht="15">
      <c r="B5" s="42" t="s">
        <v>287</v>
      </c>
      <c r="C5" s="88" t="s">
        <v>113</v>
      </c>
      <c r="D5" s="42" t="s">
        <v>112</v>
      </c>
      <c r="E5" s="42" t="s">
        <v>288</v>
      </c>
      <c r="G5" s="42" t="s">
        <v>10</v>
      </c>
    </row>
    <row r="6" spans="2:7" ht="15">
      <c r="B6" s="42" t="s">
        <v>289</v>
      </c>
      <c r="C6" s="88" t="s">
        <v>290</v>
      </c>
      <c r="D6" s="42" t="s">
        <v>291</v>
      </c>
      <c r="E6" s="42" t="s">
        <v>292</v>
      </c>
      <c r="G6" s="32"/>
    </row>
    <row r="7" spans="2:5" ht="15">
      <c r="B7" s="42"/>
      <c r="C7" s="88" t="s">
        <v>115</v>
      </c>
      <c r="D7" s="42" t="s">
        <v>293</v>
      </c>
      <c r="E7" s="42"/>
    </row>
    <row r="8" spans="2:5" ht="15">
      <c r="B8" s="32"/>
      <c r="C8" s="88" t="s">
        <v>294</v>
      </c>
      <c r="D8" s="42" t="s">
        <v>295</v>
      </c>
      <c r="E8" s="42"/>
    </row>
    <row r="9" spans="3:5" ht="15">
      <c r="C9" s="112"/>
      <c r="D9" s="88" t="s">
        <v>296</v>
      </c>
      <c r="E9" s="112"/>
    </row>
    <row r="10" spans="2:5" ht="15">
      <c r="B10" s="88" t="s">
        <v>129</v>
      </c>
      <c r="C10" s="112"/>
      <c r="D10" s="88"/>
      <c r="E10" s="112"/>
    </row>
    <row r="11" spans="1:5" s="29" customFormat="1" ht="12.75">
      <c r="A11" s="29" t="s">
        <v>83</v>
      </c>
      <c r="B11" s="43"/>
      <c r="C11" s="43"/>
      <c r="D11" s="43"/>
      <c r="E11" s="43"/>
    </row>
    <row r="12" spans="1:5" s="29" customFormat="1" ht="12.75">
      <c r="A12" s="29" t="s">
        <v>84</v>
      </c>
      <c r="B12" s="43"/>
      <c r="C12" s="43"/>
      <c r="D12" s="43"/>
      <c r="E12" s="43"/>
    </row>
    <row r="13" spans="1:7" ht="15">
      <c r="A13" s="65" t="s">
        <v>130</v>
      </c>
      <c r="B13" s="41">
        <v>52.27165739</v>
      </c>
      <c r="C13" s="41">
        <v>129</v>
      </c>
      <c r="D13" s="41">
        <v>11.613645</v>
      </c>
      <c r="E13" s="105">
        <v>0.981896</v>
      </c>
      <c r="G13" s="32"/>
    </row>
    <row r="14" spans="1:5" ht="15">
      <c r="A14" s="65" t="s">
        <v>131</v>
      </c>
      <c r="B14" s="41">
        <v>1314.31438327</v>
      </c>
      <c r="C14" s="41">
        <v>312</v>
      </c>
      <c r="D14" s="41">
        <v>2697.881231</v>
      </c>
      <c r="E14" s="105">
        <v>2.907068</v>
      </c>
    </row>
    <row r="15" spans="1:7" ht="15">
      <c r="A15" s="32" t="s">
        <v>87</v>
      </c>
      <c r="B15" s="41">
        <v>847.17964835</v>
      </c>
      <c r="C15" s="41">
        <v>4</v>
      </c>
      <c r="D15" s="59">
        <v>38</v>
      </c>
      <c r="E15" s="59" t="s">
        <v>117</v>
      </c>
      <c r="G15" s="32"/>
    </row>
    <row r="16" spans="1:5" s="29" customFormat="1" ht="12.75">
      <c r="A16" s="29" t="s">
        <v>89</v>
      </c>
      <c r="B16" s="59" t="s">
        <v>117</v>
      </c>
      <c r="C16" s="59" t="s">
        <v>117</v>
      </c>
      <c r="D16" s="41">
        <v>2748.106273</v>
      </c>
      <c r="E16" s="59" t="s">
        <v>117</v>
      </c>
    </row>
    <row r="17" spans="1:7" ht="15">
      <c r="A17" s="65" t="s">
        <v>90</v>
      </c>
      <c r="B17" s="41">
        <v>84</v>
      </c>
      <c r="C17" s="59" t="s">
        <v>117</v>
      </c>
      <c r="D17" s="59" t="s">
        <v>117</v>
      </c>
      <c r="E17" s="105">
        <v>0.377051</v>
      </c>
      <c r="G17" s="32" t="s">
        <v>10</v>
      </c>
    </row>
    <row r="18" spans="1:5" ht="15">
      <c r="A18" s="65" t="s">
        <v>91</v>
      </c>
      <c r="B18" s="41">
        <v>183</v>
      </c>
      <c r="C18" s="41">
        <v>94</v>
      </c>
      <c r="D18" s="41">
        <v>127.03292</v>
      </c>
      <c r="E18" s="105">
        <v>27</v>
      </c>
    </row>
    <row r="19" spans="1:5" ht="15">
      <c r="A19" s="32" t="s">
        <v>92</v>
      </c>
      <c r="B19" s="59" t="s">
        <v>117</v>
      </c>
      <c r="C19" s="41">
        <v>0</v>
      </c>
      <c r="D19" s="59" t="s">
        <v>117</v>
      </c>
      <c r="E19" s="128"/>
    </row>
    <row r="20" spans="1:5" ht="15">
      <c r="A20" s="65" t="s">
        <v>93</v>
      </c>
      <c r="B20" s="41">
        <v>103</v>
      </c>
      <c r="C20" s="41">
        <v>2</v>
      </c>
      <c r="D20" s="41">
        <v>0</v>
      </c>
      <c r="E20" s="105">
        <v>0.379621</v>
      </c>
    </row>
    <row r="21" spans="2:5" ht="15">
      <c r="B21" s="41"/>
      <c r="C21" s="41"/>
      <c r="D21" s="41"/>
      <c r="E21" s="105"/>
    </row>
    <row r="22" spans="1:7" ht="15">
      <c r="A22" s="29" t="s">
        <v>94</v>
      </c>
      <c r="B22" s="58">
        <v>2584</v>
      </c>
      <c r="C22" s="58">
        <v>541</v>
      </c>
      <c r="D22" s="58">
        <v>2875.139193</v>
      </c>
      <c r="E22" s="58">
        <v>31</v>
      </c>
      <c r="G22" s="124"/>
    </row>
    <row r="23" spans="2:5" ht="15">
      <c r="B23" s="41"/>
      <c r="C23" s="58"/>
      <c r="D23" s="58"/>
      <c r="E23" s="58"/>
    </row>
    <row r="24" spans="1:5" s="29" customFormat="1" ht="12.75">
      <c r="A24" s="29" t="s">
        <v>95</v>
      </c>
      <c r="B24" s="58"/>
      <c r="C24" s="58"/>
      <c r="D24" s="58"/>
      <c r="E24" s="58"/>
    </row>
    <row r="25" spans="1:5" s="29" customFormat="1" ht="12.75">
      <c r="A25" s="29" t="s">
        <v>96</v>
      </c>
      <c r="B25" s="58">
        <v>1928</v>
      </c>
      <c r="C25" s="58">
        <v>322</v>
      </c>
      <c r="D25" s="58">
        <v>84.796024</v>
      </c>
      <c r="E25" s="58">
        <v>15.20714</v>
      </c>
    </row>
    <row r="26" spans="1:5" s="29" customFormat="1" ht="12.75">
      <c r="A26" s="29" t="s">
        <v>134</v>
      </c>
      <c r="B26" s="60">
        <v>40</v>
      </c>
      <c r="C26" s="60">
        <v>0</v>
      </c>
      <c r="D26" s="60">
        <v>301.198396</v>
      </c>
      <c r="E26" s="58">
        <v>0.018666</v>
      </c>
    </row>
    <row r="27" spans="2:5" s="29" customFormat="1" ht="12.75">
      <c r="B27" s="58"/>
      <c r="C27" s="41"/>
      <c r="D27" s="41"/>
      <c r="E27" s="41"/>
    </row>
    <row r="28" spans="1:5" s="29" customFormat="1" ht="12.75">
      <c r="A28" s="29" t="s">
        <v>107</v>
      </c>
      <c r="B28" s="58"/>
      <c r="C28" s="41"/>
      <c r="D28" s="41"/>
      <c r="E28" s="41"/>
    </row>
    <row r="29" spans="1:5" ht="15">
      <c r="A29" s="65" t="s">
        <v>135</v>
      </c>
      <c r="B29" s="41">
        <v>481</v>
      </c>
      <c r="C29" s="41">
        <v>186</v>
      </c>
      <c r="D29" s="128">
        <v>2319.037651</v>
      </c>
      <c r="E29" s="59" t="s">
        <v>117</v>
      </c>
    </row>
    <row r="30" spans="1:5" ht="15">
      <c r="A30" s="65" t="s">
        <v>136</v>
      </c>
      <c r="B30" s="105">
        <v>135</v>
      </c>
      <c r="C30" s="41">
        <v>33</v>
      </c>
      <c r="D30" s="105">
        <v>170.224323</v>
      </c>
      <c r="E30" s="105">
        <v>15.639843</v>
      </c>
    </row>
    <row r="31" spans="2:5" ht="15">
      <c r="B31" s="105"/>
      <c r="C31" s="41"/>
      <c r="D31" s="105"/>
      <c r="E31" s="105"/>
    </row>
    <row r="32" spans="1:5" ht="15">
      <c r="A32" s="29" t="s">
        <v>110</v>
      </c>
      <c r="B32" s="58">
        <v>2584</v>
      </c>
      <c r="C32" s="58">
        <v>541</v>
      </c>
      <c r="D32" s="58">
        <v>2875.256394</v>
      </c>
      <c r="E32" s="58">
        <v>31</v>
      </c>
    </row>
    <row r="33" spans="1:2" ht="15">
      <c r="A33" s="32"/>
      <c r="B33" s="107"/>
    </row>
    <row r="34" spans="1:2" ht="15">
      <c r="A34" s="32" t="s">
        <v>349</v>
      </c>
      <c r="B34" s="107"/>
    </row>
    <row r="35" spans="1:2" ht="15">
      <c r="A35" s="32" t="s">
        <v>350</v>
      </c>
      <c r="B35" s="107"/>
    </row>
    <row r="36" ht="15">
      <c r="A36" s="32"/>
    </row>
    <row r="37" spans="1:2" ht="15">
      <c r="A37" s="32"/>
      <c r="B37" s="107"/>
    </row>
    <row r="38" spans="1:2" ht="15">
      <c r="A38" s="32"/>
      <c r="B38" s="107"/>
    </row>
    <row r="39" ht="15">
      <c r="B39" s="107"/>
    </row>
    <row r="40" ht="15">
      <c r="B40" s="107"/>
    </row>
    <row r="41" ht="15">
      <c r="B41" s="107"/>
    </row>
    <row r="42" ht="15">
      <c r="B42" s="107"/>
    </row>
    <row r="43" ht="15">
      <c r="B43" s="107"/>
    </row>
    <row r="45" ht="15">
      <c r="B45" s="107"/>
    </row>
    <row r="46" ht="15">
      <c r="B46" s="105"/>
    </row>
    <row r="55" ht="15">
      <c r="B55" s="105"/>
    </row>
    <row r="56" ht="15">
      <c r="B56" s="105"/>
    </row>
    <row r="57" ht="15">
      <c r="B57" s="105"/>
    </row>
    <row r="58" ht="15">
      <c r="B58" s="105"/>
    </row>
    <row r="59" ht="15">
      <c r="B59" s="10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zoomScalePageLayoutView="0" workbookViewId="0" topLeftCell="A25">
      <selection activeCell="H35" sqref="H35"/>
    </sheetView>
  </sheetViews>
  <sheetFormatPr defaultColWidth="9.140625" defaultRowHeight="15"/>
  <cols>
    <col min="1" max="1" width="52.8515625" style="65" customWidth="1"/>
    <col min="2" max="2" width="10.8515625" style="65" customWidth="1"/>
    <col min="3" max="3" width="12.28125" style="65" customWidth="1"/>
    <col min="4" max="4" width="11.140625" style="65" customWidth="1"/>
    <col min="5" max="5" width="11.7109375" style="65" bestFit="1" customWidth="1"/>
    <col min="6" max="16384" width="9.140625" style="65" customWidth="1"/>
  </cols>
  <sheetData>
    <row r="1" s="29" customFormat="1" ht="12.75">
      <c r="A1" s="29" t="s">
        <v>321</v>
      </c>
    </row>
    <row r="2" s="29" customFormat="1" ht="12" customHeight="1">
      <c r="A2" s="29" t="s">
        <v>11</v>
      </c>
    </row>
    <row r="3" s="29" customFormat="1" ht="12.75">
      <c r="A3" s="46" t="s">
        <v>19</v>
      </c>
    </row>
    <row r="4" s="32" customFormat="1" ht="12.75">
      <c r="A4" s="47" t="s">
        <v>137</v>
      </c>
    </row>
    <row r="6" spans="2:5" ht="15">
      <c r="B6" s="109">
        <v>38717</v>
      </c>
      <c r="C6" s="109">
        <v>40543</v>
      </c>
      <c r="D6" s="109">
        <v>42369</v>
      </c>
      <c r="E6" s="110">
        <v>43100</v>
      </c>
    </row>
    <row r="7" ht="15">
      <c r="E7" s="32"/>
    </row>
    <row r="8" spans="2:5" ht="15">
      <c r="B8" s="65" t="s">
        <v>35</v>
      </c>
      <c r="E8" s="32"/>
    </row>
    <row r="9" ht="15">
      <c r="E9" s="32"/>
    </row>
    <row r="10" s="29" customFormat="1" ht="12.75">
      <c r="A10" s="29" t="s">
        <v>83</v>
      </c>
    </row>
    <row r="11" ht="15">
      <c r="E11" s="32"/>
    </row>
    <row r="12" s="29" customFormat="1" ht="12.75">
      <c r="A12" s="29" t="s">
        <v>84</v>
      </c>
    </row>
    <row r="13" spans="1:5" ht="15">
      <c r="A13" s="65" t="s">
        <v>130</v>
      </c>
      <c r="B13" s="65">
        <v>111.3</v>
      </c>
      <c r="C13" s="65">
        <v>370.6</v>
      </c>
      <c r="D13" s="65">
        <v>305.7</v>
      </c>
      <c r="E13" s="43">
        <v>269.465</v>
      </c>
    </row>
    <row r="14" spans="1:5" ht="15">
      <c r="A14" s="65" t="s">
        <v>131</v>
      </c>
      <c r="B14" s="98">
        <v>9084.3</v>
      </c>
      <c r="C14" s="98">
        <v>11252</v>
      </c>
      <c r="D14" s="98">
        <v>12992.2</v>
      </c>
      <c r="E14" s="43">
        <v>14109.55</v>
      </c>
    </row>
    <row r="15" spans="1:5" ht="15">
      <c r="A15" s="65" t="s">
        <v>132</v>
      </c>
      <c r="E15" s="43"/>
    </row>
    <row r="16" spans="1:5" ht="15">
      <c r="A16" s="65" t="s">
        <v>138</v>
      </c>
      <c r="B16" s="98">
        <v>765.5</v>
      </c>
      <c r="C16" s="98">
        <v>1247.3</v>
      </c>
      <c r="D16" s="98">
        <v>1167.8</v>
      </c>
      <c r="E16" s="43">
        <v>1205.923</v>
      </c>
    </row>
    <row r="17" ht="15">
      <c r="E17" s="43"/>
    </row>
    <row r="18" spans="1:5" s="29" customFormat="1" ht="12.75">
      <c r="A18" s="29" t="s">
        <v>88</v>
      </c>
      <c r="B18" s="39">
        <v>246</v>
      </c>
      <c r="C18" s="29">
        <v>471.4</v>
      </c>
      <c r="D18" s="29">
        <v>455.7</v>
      </c>
      <c r="E18" s="35">
        <v>456.847</v>
      </c>
    </row>
    <row r="19" ht="15">
      <c r="E19" s="43"/>
    </row>
    <row r="20" spans="1:5" s="29" customFormat="1" ht="12.75">
      <c r="A20" s="29" t="s">
        <v>89</v>
      </c>
      <c r="E20" s="35"/>
    </row>
    <row r="21" spans="1:5" ht="15">
      <c r="A21" s="65" t="s">
        <v>90</v>
      </c>
      <c r="B21" s="65">
        <v>84.1</v>
      </c>
      <c r="C21" s="98">
        <v>87.5</v>
      </c>
      <c r="D21" s="98">
        <v>98.8</v>
      </c>
      <c r="E21" s="43">
        <v>120.628</v>
      </c>
    </row>
    <row r="22" spans="1:5" ht="15">
      <c r="A22" s="65" t="s">
        <v>91</v>
      </c>
      <c r="B22" s="98">
        <v>263.7</v>
      </c>
      <c r="C22" s="98">
        <v>404.4</v>
      </c>
      <c r="D22" s="98">
        <v>440</v>
      </c>
      <c r="E22" s="43">
        <v>581.078</v>
      </c>
    </row>
    <row r="23" spans="1:5" ht="15">
      <c r="A23" s="65" t="s">
        <v>139</v>
      </c>
      <c r="B23" s="98">
        <v>642.8</v>
      </c>
      <c r="C23" s="98">
        <v>623.9</v>
      </c>
      <c r="D23" s="98">
        <v>496.4</v>
      </c>
      <c r="E23" s="43">
        <v>57.306</v>
      </c>
    </row>
    <row r="24" spans="1:6" ht="15">
      <c r="A24" s="65" t="s">
        <v>140</v>
      </c>
      <c r="B24" s="65">
        <v>143.7</v>
      </c>
      <c r="C24" s="98">
        <v>347.8</v>
      </c>
      <c r="D24" s="98">
        <v>1001.6</v>
      </c>
      <c r="E24" s="43">
        <v>1475.135</v>
      </c>
      <c r="F24" s="98"/>
    </row>
    <row r="25" ht="15">
      <c r="E25" s="43"/>
    </row>
    <row r="26" spans="1:5" s="29" customFormat="1" ht="12.75">
      <c r="A26" s="29" t="s">
        <v>94</v>
      </c>
      <c r="B26" s="35">
        <v>11341.4</v>
      </c>
      <c r="C26" s="35">
        <v>14805</v>
      </c>
      <c r="D26" s="35">
        <v>16958.2</v>
      </c>
      <c r="E26" s="35">
        <v>18275.933</v>
      </c>
    </row>
    <row r="27" ht="15">
      <c r="E27" s="32"/>
    </row>
    <row r="28" s="29" customFormat="1" ht="12.75">
      <c r="A28" s="29" t="s">
        <v>95</v>
      </c>
    </row>
    <row r="29" ht="15">
      <c r="E29" s="32"/>
    </row>
    <row r="30" s="29" customFormat="1" ht="12.75">
      <c r="A30" s="29" t="s">
        <v>96</v>
      </c>
    </row>
    <row r="31" spans="1:5" ht="15">
      <c r="A31" s="65" t="s">
        <v>97</v>
      </c>
      <c r="B31" s="98">
        <v>2977.9</v>
      </c>
      <c r="C31" s="98">
        <v>2972.4</v>
      </c>
      <c r="D31" s="98">
        <v>2972.4</v>
      </c>
      <c r="E31" s="43">
        <v>2972.407</v>
      </c>
    </row>
    <row r="32" spans="1:5" ht="15">
      <c r="A32" s="32" t="s">
        <v>241</v>
      </c>
      <c r="E32" s="43"/>
    </row>
    <row r="33" spans="1:5" ht="15">
      <c r="A33" s="32" t="s">
        <v>242</v>
      </c>
      <c r="B33" s="48" t="s">
        <v>117</v>
      </c>
      <c r="C33" s="98">
        <v>5.8</v>
      </c>
      <c r="D33" s="98">
        <v>5.8</v>
      </c>
      <c r="E33" s="43">
        <v>5.815</v>
      </c>
    </row>
    <row r="34" spans="1:5" ht="15">
      <c r="A34" s="65" t="s">
        <v>141</v>
      </c>
      <c r="E34" s="43"/>
    </row>
    <row r="35" spans="1:5" ht="15">
      <c r="A35" s="65" t="s">
        <v>142</v>
      </c>
      <c r="B35" s="98">
        <v>8</v>
      </c>
      <c r="C35" s="48" t="s">
        <v>117</v>
      </c>
      <c r="D35" s="48" t="s">
        <v>117</v>
      </c>
      <c r="E35" s="48" t="s">
        <v>117</v>
      </c>
    </row>
    <row r="36" spans="1:5" ht="15">
      <c r="A36" s="65" t="s">
        <v>143</v>
      </c>
      <c r="B36" s="98">
        <v>50.7</v>
      </c>
      <c r="C36" s="48" t="s">
        <v>117</v>
      </c>
      <c r="D36" s="48" t="s">
        <v>117</v>
      </c>
      <c r="E36" s="48" t="s">
        <v>117</v>
      </c>
    </row>
    <row r="37" spans="1:5" ht="15">
      <c r="A37" s="65" t="s">
        <v>98</v>
      </c>
      <c r="B37" s="98">
        <v>1845.4</v>
      </c>
      <c r="C37" s="98">
        <v>1832.2</v>
      </c>
      <c r="D37" s="98">
        <v>1813.2</v>
      </c>
      <c r="E37" s="43">
        <v>1804.95</v>
      </c>
    </row>
    <row r="38" spans="1:6" ht="15">
      <c r="A38" s="65" t="s">
        <v>99</v>
      </c>
      <c r="B38" s="98">
        <v>664.4</v>
      </c>
      <c r="C38" s="98">
        <v>711.7</v>
      </c>
      <c r="D38" s="98">
        <v>812.7</v>
      </c>
      <c r="E38" s="43">
        <v>903.374</v>
      </c>
      <c r="F38" s="32" t="s">
        <v>10</v>
      </c>
    </row>
    <row r="39" spans="1:5" ht="15">
      <c r="A39" s="65" t="s">
        <v>100</v>
      </c>
      <c r="B39" s="98">
        <v>729</v>
      </c>
      <c r="C39" s="98">
        <v>734.2</v>
      </c>
      <c r="D39" s="98">
        <v>734.1</v>
      </c>
      <c r="E39" s="43">
        <v>734.105</v>
      </c>
    </row>
    <row r="40" spans="1:5" ht="15">
      <c r="A40" s="65" t="s">
        <v>144</v>
      </c>
      <c r="B40" s="98">
        <v>178.7</v>
      </c>
      <c r="C40" s="43">
        <v>1314</v>
      </c>
      <c r="D40" s="98">
        <v>3276.8</v>
      </c>
      <c r="E40" s="43">
        <v>4122.257</v>
      </c>
    </row>
    <row r="41" spans="1:5" ht="15">
      <c r="A41" s="88" t="s">
        <v>102</v>
      </c>
      <c r="B41" s="98">
        <v>136.8</v>
      </c>
      <c r="C41" s="98">
        <v>418.2</v>
      </c>
      <c r="D41" s="98">
        <v>282.4</v>
      </c>
      <c r="E41" s="43">
        <v>648.33</v>
      </c>
    </row>
    <row r="42" spans="2:5" ht="15">
      <c r="B42" s="98"/>
      <c r="E42" s="43"/>
    </row>
    <row r="43" spans="1:5" s="29" customFormat="1" ht="12.75">
      <c r="A43" s="29" t="s">
        <v>145</v>
      </c>
      <c r="B43" s="35">
        <v>49.6</v>
      </c>
      <c r="C43" s="29">
        <v>60.6</v>
      </c>
      <c r="D43" s="29">
        <v>69.6</v>
      </c>
      <c r="E43" s="35">
        <v>85.014</v>
      </c>
    </row>
    <row r="44" spans="2:5" ht="15">
      <c r="B44" s="98"/>
      <c r="E44" s="43"/>
    </row>
    <row r="45" spans="1:5" s="29" customFormat="1" ht="12.75">
      <c r="A45" s="29" t="s">
        <v>146</v>
      </c>
      <c r="B45" s="35">
        <v>792.7</v>
      </c>
      <c r="C45" s="29">
        <v>938.5</v>
      </c>
      <c r="D45" s="29">
        <v>179.6</v>
      </c>
      <c r="E45" s="35">
        <v>150.025</v>
      </c>
    </row>
    <row r="46" spans="2:5" ht="15">
      <c r="B46" s="98"/>
      <c r="E46" s="43"/>
    </row>
    <row r="47" spans="1:5" s="29" customFormat="1" ht="12.75">
      <c r="A47" s="29" t="s">
        <v>106</v>
      </c>
      <c r="B47" s="35">
        <v>607.7</v>
      </c>
      <c r="C47" s="29">
        <v>779.6</v>
      </c>
      <c r="D47" s="29">
        <v>567.2</v>
      </c>
      <c r="E47" s="35">
        <v>572.266</v>
      </c>
    </row>
    <row r="48" spans="2:5" ht="15">
      <c r="B48" s="98"/>
      <c r="E48" s="43"/>
    </row>
    <row r="49" spans="1:5" s="29" customFormat="1" ht="12.75">
      <c r="A49" s="29" t="s">
        <v>107</v>
      </c>
      <c r="B49" s="35"/>
      <c r="E49" s="35"/>
    </row>
    <row r="50" spans="1:5" ht="15">
      <c r="A50" s="65" t="s">
        <v>108</v>
      </c>
      <c r="B50" s="98">
        <v>2446.9</v>
      </c>
      <c r="C50" s="98">
        <v>3825</v>
      </c>
      <c r="D50" s="98">
        <v>4541.5</v>
      </c>
      <c r="E50" s="43">
        <v>4813.801</v>
      </c>
    </row>
    <row r="51" spans="1:6" ht="15">
      <c r="A51" s="65" t="s">
        <v>109</v>
      </c>
      <c r="B51" s="98">
        <v>853.5</v>
      </c>
      <c r="C51" s="98">
        <v>1212.7</v>
      </c>
      <c r="D51" s="98">
        <v>1702.9</v>
      </c>
      <c r="E51" s="43">
        <v>1463.589</v>
      </c>
      <c r="F51" s="98"/>
    </row>
    <row r="52" spans="2:5" ht="15">
      <c r="B52" s="98"/>
      <c r="E52" s="32"/>
    </row>
    <row r="53" spans="1:6" s="29" customFormat="1" ht="12.75">
      <c r="A53" s="49" t="s">
        <v>110</v>
      </c>
      <c r="B53" s="35">
        <v>11341.4</v>
      </c>
      <c r="C53" s="35">
        <v>14805</v>
      </c>
      <c r="D53" s="35">
        <v>16958.2</v>
      </c>
      <c r="E53" s="35">
        <v>18275.933</v>
      </c>
      <c r="F53" s="35"/>
    </row>
    <row r="54" ht="15">
      <c r="E54" s="32"/>
    </row>
    <row r="55" spans="1:5" s="32" customFormat="1" ht="12.75">
      <c r="A55" s="32" t="s">
        <v>111</v>
      </c>
      <c r="B55" s="41">
        <v>4497</v>
      </c>
      <c r="C55" s="41">
        <v>6917</v>
      </c>
      <c r="D55" s="41">
        <v>7977</v>
      </c>
      <c r="E55" s="41">
        <v>7732</v>
      </c>
    </row>
    <row r="56" s="32" customFormat="1" ht="12.75"/>
    <row r="57" ht="15">
      <c r="A57" s="65" t="s">
        <v>81</v>
      </c>
    </row>
    <row r="58" ht="15">
      <c r="A58" s="65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2011-05-24T09:20:43Z</dcterms:created>
  <dcterms:modified xsi:type="dcterms:W3CDTF">2018-12-18T12:48:19Z</dcterms:modified>
  <cp:category/>
  <cp:version/>
  <cp:contentType/>
  <cp:contentStatus/>
</cp:coreProperties>
</file>