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108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<sst xmlns="http://schemas.openxmlformats.org/spreadsheetml/2006/main" count="80" uniqueCount="76">
  <si>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Oppilaspaikkoja</t>
  </si>
  <si>
    <t xml:space="preserve">lukumäärä </t>
  </si>
  <si>
    <t>laatikkovarasto kylmä</t>
  </si>
  <si>
    <t>SYDÄNALUE</t>
  </si>
  <si>
    <t>HALLINTO JA OPPILASHUOLTO</t>
  </si>
  <si>
    <t>KOTISOLUT</t>
  </si>
  <si>
    <t>TVT-vastaavan työtila</t>
  </si>
  <si>
    <t>yhdistettävissä</t>
  </si>
  <si>
    <t>jätevarasto, kylmä</t>
  </si>
  <si>
    <t>Huonetilaohjelma</t>
  </si>
  <si>
    <t>jaetaan soluittain</t>
  </si>
  <si>
    <t>kalusteen vaatima ala</t>
  </si>
  <si>
    <t>kalusteen vaatima ala, jaetaan soluittain</t>
  </si>
  <si>
    <t>5-6 solua, käynti ulkoa</t>
  </si>
  <si>
    <t>Jätkäsaaren peruskoulu ja Busholmens grundskola</t>
  </si>
  <si>
    <t>sisältyy henkilökunnan wc 3m2, jos sosiaalitila on kaukana</t>
  </si>
  <si>
    <t>lähelle näyttämöä samaan tasoon</t>
  </si>
  <si>
    <t>käynti kansliasta</t>
  </si>
  <si>
    <t>yhteinen odotustila terv.hoitotilan kanssa</t>
  </si>
  <si>
    <t>käynti kahvion eteistilasta</t>
  </si>
  <si>
    <t>AINEOPETUSTILAT</t>
  </si>
  <si>
    <t>lähellä uloskäyntiä, lämmin tila</t>
  </si>
  <si>
    <t>keskeisesti lähellä hissiä</t>
  </si>
  <si>
    <t>sadekatokset</t>
  </si>
  <si>
    <t>HUOLTO- JA VARASTOTILAT</t>
  </si>
  <si>
    <t>HYÖTYALA YHTEENSÄ</t>
  </si>
  <si>
    <t>huoltoyhteys ulkoa</t>
  </si>
  <si>
    <t>Kouluisännän huone</t>
  </si>
  <si>
    <t>Ruokasali / juhlasali</t>
  </si>
  <si>
    <t>Näyttämötilat varastoineen</t>
  </si>
  <si>
    <t>Musiikki</t>
  </si>
  <si>
    <t>Ryhmätyötilaa</t>
  </si>
  <si>
    <t>Kirjasto</t>
  </si>
  <si>
    <t>Komponenttikeittiö</t>
  </si>
  <si>
    <t>Ruuan itseottotiskit, astioiden palautus</t>
  </si>
  <si>
    <t>Oppilaskunnan huone</t>
  </si>
  <si>
    <t>Wc-tilaa myös yleisökäyttöön</t>
  </si>
  <si>
    <t>äänieristetty ruokasali-juhlasalista</t>
  </si>
  <si>
    <t>Johtajan/rehtorin huone</t>
  </si>
  <si>
    <t>Kanslia, 2 työpistettä</t>
  </si>
  <si>
    <t>Kanslia, 1 työpiste</t>
  </si>
  <si>
    <t xml:space="preserve">Opinto-ohjaajan huone </t>
  </si>
  <si>
    <t>Arkisto-varasto</t>
  </si>
  <si>
    <t>Hallinnon/oppilashuollon neuvottelutila</t>
  </si>
  <si>
    <t>Terveydenhoitotila, lepo, odotus, inva-wc</t>
  </si>
  <si>
    <t>Kuraattori</t>
  </si>
  <si>
    <t>Psykologi</t>
  </si>
  <si>
    <t>HENKILÖKUNNAN SOSIAALITILAT</t>
  </si>
  <si>
    <t>Henkilökunan kahvila</t>
  </si>
  <si>
    <t>Naulakkotilat, kassilokerot 28 jm kahvion eteistilaan</t>
  </si>
  <si>
    <t>Pukeutumis- ja peseytymistilat, wc (kiinth, siiv, keittiö) N</t>
  </si>
  <si>
    <t>Pukeutumis- ja peseytymistilat, wc (kiinth, siiv, keittiö) M</t>
  </si>
  <si>
    <t>Erilliset wc-tilat N ja M</t>
  </si>
  <si>
    <t xml:space="preserve">Yleisopetustilat </t>
  </si>
  <si>
    <t xml:space="preserve">Opettajien työtilat, materiaalit, monistus ja opetusvälineet </t>
  </si>
  <si>
    <t>Oppilaiden vaate-, ulkojalkine- ja reppu- ja henkilökohtaisten tavaroiden säilytys soluaulaan, 260 jm</t>
  </si>
  <si>
    <t xml:space="preserve">Oppilaiden wc-tilat sisältäen inva-wct </t>
  </si>
  <si>
    <t>Tekstiilityö</t>
  </si>
  <si>
    <t>Kuvataide</t>
  </si>
  <si>
    <t>Fysiikka, kemia, maantieto, biologia</t>
  </si>
  <si>
    <t>Luonnontieteen valmistelu- ja varastotilat</t>
  </si>
  <si>
    <t>Kotitalous</t>
  </si>
  <si>
    <t>Tekninen työ</t>
  </si>
  <si>
    <t>vierekkäin</t>
  </si>
  <si>
    <t>Siivouskeskus ja siivouskomerot kerroksittain</t>
  </si>
  <si>
    <t>Ulkourheiluvälinevarasto</t>
  </si>
  <si>
    <t>Maastotyöskentelyvarasto</t>
  </si>
  <si>
    <t>Kiinteistönhoitotila</t>
  </si>
  <si>
    <t>keittiön sisäänkäynnin yhteydessä</t>
  </si>
  <si>
    <t>lähellä vahtimesrin tilaa, lämmin tila</t>
  </si>
  <si>
    <t>yht ohm2</t>
  </si>
  <si>
    <t>suunnitelma</t>
  </si>
  <si>
    <t>erotus</t>
  </si>
  <si>
    <t>á ohm2</t>
  </si>
  <si>
    <t>hym2</t>
  </si>
  <si>
    <t>Huom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</si>
</sst>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6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horizontal="center"/>
      <protection locked="0"/>
    </xf>
    <xf numFmtId="0" fontId="3" fillId="0" borderId="0" xfId="56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left" wrapText="1"/>
      <protection locked="0"/>
    </xf>
    <xf numFmtId="0" fontId="5" fillId="0" borderId="0" xfId="56" applyFont="1" applyFill="1" applyBorder="1" applyProtection="1">
      <alignment/>
      <protection locked="0"/>
    </xf>
    <xf numFmtId="0" fontId="5" fillId="0" borderId="0" xfId="56" applyFont="1" applyFill="1" applyBorder="1" applyAlignment="1" applyProtection="1">
      <alignment horizontal="center"/>
      <protection locked="0"/>
    </xf>
    <xf numFmtId="0" fontId="3" fillId="0" borderId="0" xfId="55" applyFont="1" applyFill="1" applyBorder="1" applyAlignment="1" applyProtection="1">
      <alignment horizontal="center"/>
      <protection locked="0"/>
    </xf>
    <xf numFmtId="0" fontId="3" fillId="0" borderId="0" xfId="55" applyFont="1" applyFill="1" applyBorder="1" applyAlignment="1" applyProtection="1">
      <alignment horizontal="left"/>
      <protection locked="0"/>
    </xf>
    <xf numFmtId="0" fontId="6" fillId="0" borderId="0" xfId="55" applyFont="1" applyFill="1" applyBorder="1" applyAlignment="1" applyProtection="1">
      <alignment horizontal="center"/>
      <protection locked="0"/>
    </xf>
    <xf numFmtId="0" fontId="4" fillId="0" borderId="0" xfId="56" applyFont="1" applyFill="1" applyBorder="1" applyAlignment="1" applyProtection="1">
      <alignment horizontal="center"/>
      <protection locked="0"/>
    </xf>
    <xf numFmtId="0" fontId="3" fillId="0" borderId="0" xfId="55" applyFont="1" applyFill="1" applyBorder="1" applyAlignment="1" applyProtection="1">
      <alignment horizontal="left" wrapText="1"/>
      <protection locked="0"/>
    </xf>
    <xf numFmtId="0" fontId="3" fillId="0" borderId="0" xfId="55" applyFont="1" applyFill="1" applyBorder="1" applyProtection="1">
      <alignment/>
      <protection locked="0"/>
    </xf>
    <xf numFmtId="0" fontId="3" fillId="0" borderId="10" xfId="55" applyFont="1" applyFill="1" applyBorder="1" applyAlignment="1" applyProtection="1">
      <alignment horizontal="center"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1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Font="1" applyFill="1" applyBorder="1" applyAlignment="1" applyProtection="1">
      <alignment/>
      <protection/>
    </xf>
    <xf numFmtId="0" fontId="3" fillId="0" borderId="0" xfId="56" applyFont="1" applyFill="1" applyBorder="1" applyProtection="1">
      <alignment/>
      <protection/>
    </xf>
    <xf numFmtId="14" fontId="3" fillId="0" borderId="0" xfId="56" applyNumberFormat="1" applyFont="1" applyFill="1" applyBorder="1" applyProtection="1">
      <alignment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left"/>
      <protection/>
    </xf>
    <xf numFmtId="0" fontId="4" fillId="0" borderId="0" xfId="56" applyFont="1" applyFill="1" applyBorder="1" applyAlignment="1" applyProtection="1">
      <alignment/>
      <protection/>
    </xf>
    <xf numFmtId="0" fontId="5" fillId="0" borderId="0" xfId="56" applyFont="1" applyFill="1" applyBorder="1" applyAlignment="1" applyProtection="1">
      <alignment/>
      <protection/>
    </xf>
    <xf numFmtId="0" fontId="5" fillId="0" borderId="0" xfId="56" applyFont="1" applyFill="1" applyBorder="1" applyProtection="1">
      <alignment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3" fillId="0" borderId="0" xfId="55" applyFont="1" applyFill="1" applyBorder="1" applyAlignment="1" applyProtection="1">
      <alignment horizontal="center"/>
      <protection/>
    </xf>
    <xf numFmtId="0" fontId="3" fillId="0" borderId="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 horizontal="left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4" fillId="0" borderId="0" xfId="56" applyFont="1" applyFill="1" applyBorder="1" applyAlignment="1" applyProtection="1">
      <alignment horizontal="center"/>
      <protection/>
    </xf>
    <xf numFmtId="0" fontId="3" fillId="0" borderId="0" xfId="55" applyFont="1" applyFill="1" applyBorder="1" applyProtection="1">
      <alignment/>
      <protection/>
    </xf>
    <xf numFmtId="0" fontId="3" fillId="0" borderId="10" xfId="55" applyFont="1" applyFill="1" applyBorder="1" applyAlignment="1" applyProtection="1">
      <alignment/>
      <protection/>
    </xf>
    <xf numFmtId="0" fontId="4" fillId="0" borderId="10" xfId="56" applyFont="1" applyFill="1" applyBorder="1" applyAlignment="1" applyProtection="1">
      <alignment horizontal="center"/>
      <protection/>
    </xf>
    <xf numFmtId="0" fontId="3" fillId="0" borderId="10" xfId="55" applyFont="1" applyFill="1" applyBorder="1" applyAlignment="1" applyProtection="1">
      <alignment horizontal="center"/>
      <protection/>
    </xf>
    <xf numFmtId="0" fontId="3" fillId="0" borderId="10" xfId="56" applyFont="1" applyFill="1" applyBorder="1" applyAlignment="1" applyProtection="1">
      <alignment/>
      <protection/>
    </xf>
    <xf numFmtId="0" fontId="3" fillId="0" borderId="10" xfId="56" applyFont="1" applyFill="1" applyBorder="1" applyAlignment="1" applyProtection="1">
      <alignment horizontal="center"/>
      <protection/>
    </xf>
    <xf numFmtId="0" fontId="3" fillId="0" borderId="0" xfId="55" applyFont="1" applyFill="1" applyBorder="1" applyAlignment="1" applyProtection="1">
      <alignment horizontal="left" wrapText="1"/>
      <protection/>
    </xf>
    <xf numFmtId="0" fontId="3" fillId="0" borderId="10" xfId="55" applyFont="1" applyFill="1" applyBorder="1" applyAlignment="1" applyProtection="1">
      <alignment horizontal="left"/>
      <protection/>
    </xf>
    <xf numFmtId="0" fontId="3" fillId="0" borderId="1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0" fontId="6" fillId="0" borderId="0" xfId="55" applyFont="1" applyFill="1" applyBorder="1" applyAlignment="1" applyProtection="1">
      <alignment/>
      <protection/>
    </xf>
    <xf numFmtId="0" fontId="3" fillId="0" borderId="0" xfId="56" applyFont="1" applyFill="1" applyBorder="1" applyAlignment="1" applyProtection="1">
      <alignment horizontal="left" wrapText="1"/>
      <protection/>
    </xf>
    <xf numFmtId="0" fontId="3" fillId="0" borderId="0" xfId="56" applyFont="1" applyFill="1" applyBorder="1" applyAlignment="1" applyProtection="1">
      <alignment wrapText="1"/>
      <protection/>
    </xf>
    <xf numFmtId="1" fontId="3" fillId="0" borderId="0" xfId="5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TILKH" xfId="55"/>
    <cellStyle name="Normaali_TILKH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Layout" workbookViewId="0" topLeftCell="A70">
      <selection activeCell="F82" sqref="F82"/>
    </sheetView>
  </sheetViews>
  <sheetFormatPr defaultColWidth="9.140625" defaultRowHeight="15"/>
  <cols>
    <col min="1" max="1" width="9.140625" style="23" customWidth="1"/>
    <col min="2" max="2" width="50.421875" style="22" customWidth="1"/>
    <col min="3" max="3" width="12.140625" style="23" bestFit="1" customWidth="1"/>
    <col min="4" max="4" width="9.140625" style="24" customWidth="1"/>
    <col min="5" max="5" width="9.140625" style="23" customWidth="1"/>
    <col min="6" max="6" width="13.00390625" style="5" bestFit="1" customWidth="1"/>
    <col min="7" max="7" width="9.140625" style="23" customWidth="1"/>
    <col min="8" max="8" width="41.7109375" style="17" customWidth="1"/>
    <col min="9" max="10" width="41.7109375" style="1" customWidth="1"/>
    <col min="11" max="16384" width="9.140625" style="5" customWidth="1"/>
  </cols>
  <sheetData>
    <row r="1" spans="1:8" s="1" customFormat="1" ht="15">
      <c r="A1" s="16" t="s">
        <v>14</v>
      </c>
      <c r="B1" s="17"/>
      <c r="C1" s="18">
        <v>42017</v>
      </c>
      <c r="D1" s="19"/>
      <c r="E1" s="17"/>
      <c r="G1" s="17"/>
      <c r="H1" s="17"/>
    </row>
    <row r="2" spans="1:8" s="1" customFormat="1" ht="15">
      <c r="A2" s="16" t="s">
        <v>9</v>
      </c>
      <c r="B2" s="17"/>
      <c r="C2" s="17"/>
      <c r="D2" s="19"/>
      <c r="E2" s="17"/>
      <c r="G2" s="17"/>
      <c r="H2" s="17"/>
    </row>
    <row r="3" spans="1:10" s="2" customFormat="1" ht="15">
      <c r="A3" s="19"/>
      <c r="B3" s="16" t="s">
        <v>0</v>
      </c>
      <c r="C3" s="19">
        <v>740</v>
      </c>
      <c r="D3" s="19"/>
      <c r="E3" s="20"/>
      <c r="F3" s="3"/>
      <c r="G3" s="20"/>
      <c r="H3" s="41"/>
      <c r="I3" s="4"/>
      <c r="J3" s="4"/>
    </row>
    <row r="4" spans="1:10" s="2" customFormat="1" ht="15">
      <c r="A4" s="19"/>
      <c r="B4" s="16"/>
      <c r="C4" s="19"/>
      <c r="D4" s="19"/>
      <c r="E4" s="20"/>
      <c r="F4" s="2" t="s">
        <v>74</v>
      </c>
      <c r="G4" s="20" t="s">
        <v>72</v>
      </c>
      <c r="H4" s="41"/>
      <c r="I4" s="4" t="s">
        <v>75</v>
      </c>
      <c r="J4" s="4"/>
    </row>
    <row r="5" spans="1:8" s="1" customFormat="1" ht="15">
      <c r="A5" s="17"/>
      <c r="B5" s="16"/>
      <c r="C5" s="17" t="s">
        <v>1</v>
      </c>
      <c r="D5" s="19" t="s">
        <v>73</v>
      </c>
      <c r="E5" s="17" t="s">
        <v>70</v>
      </c>
      <c r="F5" s="2" t="s">
        <v>71</v>
      </c>
      <c r="G5" s="17"/>
      <c r="H5" s="17"/>
    </row>
    <row r="6" ht="15.75">
      <c r="A6" s="21" t="s">
        <v>3</v>
      </c>
    </row>
    <row r="7" spans="1:8" s="7" customFormat="1" ht="15">
      <c r="A7" s="25"/>
      <c r="B7" s="26" t="s">
        <v>27</v>
      </c>
      <c r="C7" s="25">
        <v>1</v>
      </c>
      <c r="D7" s="25">
        <v>10</v>
      </c>
      <c r="E7" s="25">
        <f>C7*D7</f>
        <v>10</v>
      </c>
      <c r="G7" s="25">
        <f>E7-F7</f>
        <v>10</v>
      </c>
      <c r="H7" s="25"/>
    </row>
    <row r="8" spans="1:8" s="7" customFormat="1" ht="15">
      <c r="A8" s="25"/>
      <c r="B8" s="27" t="s">
        <v>28</v>
      </c>
      <c r="C8" s="25">
        <v>1</v>
      </c>
      <c r="D8" s="25">
        <v>300</v>
      </c>
      <c r="E8" s="25">
        <f>C8*D8</f>
        <v>300</v>
      </c>
      <c r="G8" s="25">
        <f aca="true" t="shared" si="0" ref="G8:G18">E8-F8</f>
        <v>300</v>
      </c>
      <c r="H8" s="25"/>
    </row>
    <row r="9" spans="1:8" s="7" customFormat="1" ht="15">
      <c r="A9" s="25"/>
      <c r="B9" s="26" t="s">
        <v>29</v>
      </c>
      <c r="C9" s="25">
        <v>1</v>
      </c>
      <c r="D9" s="25">
        <v>120</v>
      </c>
      <c r="E9" s="25">
        <f>C9*D9</f>
        <v>120</v>
      </c>
      <c r="G9" s="25">
        <f t="shared" si="0"/>
        <v>120</v>
      </c>
      <c r="H9" s="25"/>
    </row>
    <row r="10" spans="1:10" s="9" customFormat="1" ht="15.75">
      <c r="A10" s="28"/>
      <c r="B10" s="26" t="s">
        <v>30</v>
      </c>
      <c r="C10" s="25">
        <v>2</v>
      </c>
      <c r="D10" s="28"/>
      <c r="E10" s="25">
        <v>180</v>
      </c>
      <c r="F10" s="7"/>
      <c r="G10" s="25">
        <f t="shared" si="0"/>
        <v>180</v>
      </c>
      <c r="H10" s="27" t="s">
        <v>16</v>
      </c>
      <c r="I10" s="8"/>
      <c r="J10" s="8"/>
    </row>
    <row r="11" spans="1:8" s="7" customFormat="1" ht="15">
      <c r="A11" s="25"/>
      <c r="B11" s="26" t="s">
        <v>31</v>
      </c>
      <c r="C11" s="25"/>
      <c r="D11" s="25">
        <v>60</v>
      </c>
      <c r="E11" s="25">
        <v>60</v>
      </c>
      <c r="G11" s="25">
        <f t="shared" si="0"/>
        <v>60</v>
      </c>
      <c r="H11" s="25"/>
    </row>
    <row r="12" spans="1:10" s="10" customFormat="1" ht="15.75">
      <c r="A12" s="29"/>
      <c r="B12" s="26" t="s">
        <v>32</v>
      </c>
      <c r="C12" s="29">
        <v>1</v>
      </c>
      <c r="D12" s="29">
        <v>120</v>
      </c>
      <c r="E12" s="25">
        <f>C12*D12</f>
        <v>120</v>
      </c>
      <c r="F12" s="7"/>
      <c r="G12" s="25">
        <f t="shared" si="0"/>
        <v>120</v>
      </c>
      <c r="H12" s="19"/>
      <c r="I12" s="2"/>
      <c r="J12" s="2"/>
    </row>
    <row r="13" spans="1:10" s="7" customFormat="1" ht="27.75" customHeight="1">
      <c r="A13" s="25"/>
      <c r="B13" s="27" t="s">
        <v>33</v>
      </c>
      <c r="C13" s="25">
        <v>1</v>
      </c>
      <c r="D13" s="25">
        <v>130</v>
      </c>
      <c r="E13" s="25">
        <f>C13*D13</f>
        <v>130</v>
      </c>
      <c r="G13" s="25">
        <f t="shared" si="0"/>
        <v>130</v>
      </c>
      <c r="H13" s="36" t="s">
        <v>15</v>
      </c>
      <c r="I13" s="11"/>
      <c r="J13" s="11"/>
    </row>
    <row r="14" spans="1:10" s="7" customFormat="1" ht="15" customHeight="1">
      <c r="A14" s="25"/>
      <c r="B14" s="27" t="s">
        <v>34</v>
      </c>
      <c r="C14" s="25">
        <v>1</v>
      </c>
      <c r="D14" s="25">
        <v>80</v>
      </c>
      <c r="E14" s="25">
        <f>C14*D14</f>
        <v>80</v>
      </c>
      <c r="G14" s="25">
        <f t="shared" si="0"/>
        <v>80</v>
      </c>
      <c r="H14" s="27" t="s">
        <v>37</v>
      </c>
      <c r="I14" s="8"/>
      <c r="J14" s="8"/>
    </row>
    <row r="15" spans="1:8" s="12" customFormat="1" ht="15">
      <c r="A15" s="30"/>
      <c r="B15" s="27" t="s">
        <v>35</v>
      </c>
      <c r="C15" s="25">
        <v>1</v>
      </c>
      <c r="D15" s="25">
        <v>15</v>
      </c>
      <c r="E15" s="25">
        <f>C15*D15</f>
        <v>15</v>
      </c>
      <c r="F15" s="7"/>
      <c r="G15" s="25">
        <f t="shared" si="0"/>
        <v>15</v>
      </c>
      <c r="H15" s="30"/>
    </row>
    <row r="16" spans="1:10" s="10" customFormat="1" ht="15.75">
      <c r="A16" s="29"/>
      <c r="B16" s="26" t="s">
        <v>36</v>
      </c>
      <c r="C16" s="29"/>
      <c r="D16" s="29"/>
      <c r="E16" s="25">
        <v>30</v>
      </c>
      <c r="F16" s="7"/>
      <c r="G16" s="25">
        <f t="shared" si="0"/>
        <v>30</v>
      </c>
      <c r="H16" s="19"/>
      <c r="I16" s="2"/>
      <c r="J16" s="2"/>
    </row>
    <row r="17" spans="1:10" s="10" customFormat="1" ht="15.75">
      <c r="A17" s="29"/>
      <c r="B17" s="26"/>
      <c r="C17" s="29"/>
      <c r="D17" s="29"/>
      <c r="E17" s="25"/>
      <c r="F17" s="7"/>
      <c r="G17" s="25">
        <f t="shared" si="0"/>
        <v>0</v>
      </c>
      <c r="H17" s="19"/>
      <c r="I17" s="2"/>
      <c r="J17" s="2"/>
    </row>
    <row r="18" spans="1:10" s="10" customFormat="1" ht="15.75">
      <c r="A18" s="29"/>
      <c r="B18" s="31"/>
      <c r="C18" s="32"/>
      <c r="D18" s="32"/>
      <c r="E18" s="33"/>
      <c r="F18" s="13"/>
      <c r="G18" s="33">
        <f t="shared" si="0"/>
        <v>0</v>
      </c>
      <c r="H18" s="19"/>
      <c r="I18" s="2"/>
      <c r="J18" s="2"/>
    </row>
    <row r="19" spans="1:10" s="10" customFormat="1" ht="15.75">
      <c r="A19" s="29"/>
      <c r="B19" s="26"/>
      <c r="C19" s="29"/>
      <c r="D19" s="29"/>
      <c r="E19" s="28">
        <f>SUM(E7:E18)</f>
        <v>1045</v>
      </c>
      <c r="F19" s="9">
        <f>SUM(F7:F18)</f>
        <v>0</v>
      </c>
      <c r="G19" s="28">
        <f>SUM(G7:G18)</f>
        <v>1045</v>
      </c>
      <c r="H19" s="19"/>
      <c r="I19" s="2"/>
      <c r="J19" s="2"/>
    </row>
    <row r="21" ht="15.75">
      <c r="A21" s="21" t="s">
        <v>4</v>
      </c>
    </row>
    <row r="22" spans="1:8" s="7" customFormat="1" ht="15">
      <c r="A22" s="25"/>
      <c r="B22" s="26" t="s">
        <v>38</v>
      </c>
      <c r="C22" s="25">
        <v>2</v>
      </c>
      <c r="D22" s="25">
        <v>12</v>
      </c>
      <c r="E22" s="25">
        <f aca="true" t="shared" si="1" ref="E22:E31">C22*D22</f>
        <v>24</v>
      </c>
      <c r="G22" s="25">
        <f aca="true" t="shared" si="2" ref="G22:G33">E22-F22</f>
        <v>24</v>
      </c>
      <c r="H22" s="25"/>
    </row>
    <row r="23" spans="1:8" s="7" customFormat="1" ht="15">
      <c r="A23" s="25"/>
      <c r="B23" s="26" t="s">
        <v>39</v>
      </c>
      <c r="C23" s="25">
        <v>1</v>
      </c>
      <c r="D23" s="25">
        <v>17</v>
      </c>
      <c r="E23" s="25">
        <f>C23*D23</f>
        <v>17</v>
      </c>
      <c r="G23" s="25">
        <f t="shared" si="2"/>
        <v>17</v>
      </c>
      <c r="H23" s="25"/>
    </row>
    <row r="24" spans="1:8" s="7" customFormat="1" ht="15">
      <c r="A24" s="25"/>
      <c r="B24" s="26" t="s">
        <v>40</v>
      </c>
      <c r="C24" s="25">
        <v>1</v>
      </c>
      <c r="D24" s="25">
        <v>12</v>
      </c>
      <c r="E24" s="25">
        <f>C24*D24</f>
        <v>12</v>
      </c>
      <c r="G24" s="25">
        <f t="shared" si="2"/>
        <v>12</v>
      </c>
      <c r="H24" s="25"/>
    </row>
    <row r="25" spans="1:10" s="7" customFormat="1" ht="15">
      <c r="A25" s="25"/>
      <c r="B25" s="26" t="s">
        <v>42</v>
      </c>
      <c r="C25" s="25">
        <v>1</v>
      </c>
      <c r="D25" s="25">
        <v>4</v>
      </c>
      <c r="E25" s="25">
        <f>C25*D25</f>
        <v>4</v>
      </c>
      <c r="G25" s="25">
        <f t="shared" si="2"/>
        <v>4</v>
      </c>
      <c r="H25" s="27" t="s">
        <v>17</v>
      </c>
      <c r="I25" s="8"/>
      <c r="J25" s="8"/>
    </row>
    <row r="26" spans="1:8" s="7" customFormat="1" ht="15">
      <c r="A26" s="25"/>
      <c r="B26" s="26" t="s">
        <v>41</v>
      </c>
      <c r="C26" s="25">
        <v>1</v>
      </c>
      <c r="D26" s="25">
        <v>15</v>
      </c>
      <c r="E26" s="25">
        <v>15</v>
      </c>
      <c r="G26" s="25">
        <f t="shared" si="2"/>
        <v>15</v>
      </c>
      <c r="H26" s="25"/>
    </row>
    <row r="27" spans="1:8" s="7" customFormat="1" ht="15">
      <c r="A27" s="25"/>
      <c r="B27" s="26" t="s">
        <v>6</v>
      </c>
      <c r="C27" s="25">
        <v>1</v>
      </c>
      <c r="D27" s="25">
        <v>10</v>
      </c>
      <c r="E27" s="25">
        <f t="shared" si="1"/>
        <v>10</v>
      </c>
      <c r="G27" s="25">
        <f t="shared" si="2"/>
        <v>10</v>
      </c>
      <c r="H27" s="25"/>
    </row>
    <row r="28" spans="1:10" s="7" customFormat="1" ht="15">
      <c r="A28" s="25"/>
      <c r="B28" s="27" t="s">
        <v>43</v>
      </c>
      <c r="C28" s="25">
        <v>2</v>
      </c>
      <c r="D28" s="25">
        <v>20</v>
      </c>
      <c r="E28" s="25">
        <f t="shared" si="1"/>
        <v>40</v>
      </c>
      <c r="G28" s="25">
        <f t="shared" si="2"/>
        <v>40</v>
      </c>
      <c r="H28" s="27" t="s">
        <v>7</v>
      </c>
      <c r="I28" s="8"/>
      <c r="J28" s="8"/>
    </row>
    <row r="29" spans="1:8" s="7" customFormat="1" ht="15">
      <c r="A29" s="25"/>
      <c r="B29" s="26" t="s">
        <v>44</v>
      </c>
      <c r="C29" s="25">
        <v>1</v>
      </c>
      <c r="D29" s="25">
        <v>40</v>
      </c>
      <c r="E29" s="25">
        <f t="shared" si="1"/>
        <v>40</v>
      </c>
      <c r="G29" s="25">
        <f t="shared" si="2"/>
        <v>40</v>
      </c>
      <c r="H29" s="25"/>
    </row>
    <row r="30" spans="1:10" s="7" customFormat="1" ht="15">
      <c r="A30" s="25"/>
      <c r="B30" s="26" t="s">
        <v>45</v>
      </c>
      <c r="C30" s="25">
        <v>1</v>
      </c>
      <c r="D30" s="25">
        <v>15</v>
      </c>
      <c r="E30" s="25">
        <f t="shared" si="1"/>
        <v>15</v>
      </c>
      <c r="G30" s="25">
        <f t="shared" si="2"/>
        <v>15</v>
      </c>
      <c r="H30" s="27" t="s">
        <v>18</v>
      </c>
      <c r="I30" s="8"/>
      <c r="J30" s="8"/>
    </row>
    <row r="31" spans="1:10" s="7" customFormat="1" ht="15">
      <c r="A31" s="25"/>
      <c r="B31" s="16" t="s">
        <v>46</v>
      </c>
      <c r="C31" s="19">
        <v>1</v>
      </c>
      <c r="D31" s="19">
        <v>15</v>
      </c>
      <c r="E31" s="25">
        <f t="shared" si="1"/>
        <v>15</v>
      </c>
      <c r="G31" s="25">
        <f t="shared" si="2"/>
        <v>15</v>
      </c>
      <c r="H31" s="27" t="s">
        <v>18</v>
      </c>
      <c r="I31" s="8"/>
      <c r="J31" s="8"/>
    </row>
    <row r="32" spans="1:10" s="7" customFormat="1" ht="15">
      <c r="A32" s="25"/>
      <c r="B32" s="16"/>
      <c r="C32" s="19"/>
      <c r="D32" s="19"/>
      <c r="E32" s="25"/>
      <c r="G32" s="25">
        <f t="shared" si="2"/>
        <v>0</v>
      </c>
      <c r="H32" s="27"/>
      <c r="I32" s="8"/>
      <c r="J32" s="8"/>
    </row>
    <row r="33" spans="1:10" s="7" customFormat="1" ht="15">
      <c r="A33" s="25"/>
      <c r="B33" s="34"/>
      <c r="C33" s="35"/>
      <c r="D33" s="35"/>
      <c r="E33" s="33"/>
      <c r="F33" s="13"/>
      <c r="G33" s="33">
        <f t="shared" si="2"/>
        <v>0</v>
      </c>
      <c r="H33" s="27"/>
      <c r="I33" s="8"/>
      <c r="J33" s="8"/>
    </row>
    <row r="34" spans="2:7" ht="15.75">
      <c r="B34" s="26"/>
      <c r="C34" s="25"/>
      <c r="D34" s="25"/>
      <c r="E34" s="28">
        <f>SUM(E22:E33)</f>
        <v>192</v>
      </c>
      <c r="F34" s="9">
        <f>SUM(F22:F33)</f>
        <v>0</v>
      </c>
      <c r="G34" s="28">
        <f>SUM(G22:G33)</f>
        <v>192</v>
      </c>
    </row>
    <row r="35" spans="1:8" s="7" customFormat="1" ht="15">
      <c r="A35" s="25"/>
      <c r="B35" s="16"/>
      <c r="C35" s="19"/>
      <c r="D35" s="19"/>
      <c r="E35" s="25"/>
      <c r="G35" s="25"/>
      <c r="H35" s="25"/>
    </row>
    <row r="36" spans="1:7" ht="15.75">
      <c r="A36" s="27" t="s">
        <v>47</v>
      </c>
      <c r="B36" s="23"/>
      <c r="C36" s="25"/>
      <c r="D36" s="25"/>
      <c r="E36" s="25"/>
      <c r="F36" s="7"/>
      <c r="G36" s="25"/>
    </row>
    <row r="37" spans="1:8" s="7" customFormat="1" ht="15">
      <c r="A37" s="25"/>
      <c r="B37" s="26" t="s">
        <v>48</v>
      </c>
      <c r="C37" s="25">
        <v>1</v>
      </c>
      <c r="D37" s="25">
        <v>70</v>
      </c>
      <c r="E37" s="25">
        <f>C37*D37</f>
        <v>70</v>
      </c>
      <c r="G37" s="25">
        <f aca="true" t="shared" si="3" ref="G37:G43">E37-F37</f>
        <v>70</v>
      </c>
      <c r="H37" s="25"/>
    </row>
    <row r="38" spans="1:10" s="7" customFormat="1" ht="15">
      <c r="A38" s="25"/>
      <c r="B38" s="26" t="s">
        <v>49</v>
      </c>
      <c r="C38" s="25"/>
      <c r="D38" s="25"/>
      <c r="E38" s="25">
        <v>14</v>
      </c>
      <c r="G38" s="25">
        <f t="shared" si="3"/>
        <v>14</v>
      </c>
      <c r="H38" s="27" t="s">
        <v>11</v>
      </c>
      <c r="I38" s="8"/>
      <c r="J38" s="8"/>
    </row>
    <row r="39" spans="1:10" s="7" customFormat="1" ht="15">
      <c r="A39" s="25"/>
      <c r="B39" s="26" t="s">
        <v>50</v>
      </c>
      <c r="C39" s="25"/>
      <c r="D39" s="25"/>
      <c r="E39" s="25">
        <v>12</v>
      </c>
      <c r="G39" s="25">
        <f t="shared" si="3"/>
        <v>12</v>
      </c>
      <c r="H39" s="27" t="s">
        <v>19</v>
      </c>
      <c r="I39" s="8"/>
      <c r="J39" s="8"/>
    </row>
    <row r="40" spans="1:10" s="7" customFormat="1" ht="15">
      <c r="A40" s="25"/>
      <c r="B40" s="26" t="s">
        <v>51</v>
      </c>
      <c r="C40" s="25"/>
      <c r="D40" s="25"/>
      <c r="E40" s="25">
        <v>4</v>
      </c>
      <c r="G40" s="25">
        <f t="shared" si="3"/>
        <v>4</v>
      </c>
      <c r="H40" s="27" t="s">
        <v>19</v>
      </c>
      <c r="I40" s="8"/>
      <c r="J40" s="8"/>
    </row>
    <row r="41" spans="1:8" s="7" customFormat="1" ht="15">
      <c r="A41" s="25"/>
      <c r="B41" s="26" t="s">
        <v>52</v>
      </c>
      <c r="C41" s="25"/>
      <c r="D41" s="25"/>
      <c r="E41" s="25">
        <v>20</v>
      </c>
      <c r="G41" s="25">
        <f t="shared" si="3"/>
        <v>20</v>
      </c>
      <c r="H41" s="25"/>
    </row>
    <row r="42" spans="1:8" s="7" customFormat="1" ht="15">
      <c r="A42" s="25"/>
      <c r="B42" s="26"/>
      <c r="C42" s="25"/>
      <c r="D42" s="25"/>
      <c r="E42" s="25"/>
      <c r="G42" s="25">
        <f t="shared" si="3"/>
        <v>0</v>
      </c>
      <c r="H42" s="25"/>
    </row>
    <row r="43" spans="1:8" s="7" customFormat="1" ht="15">
      <c r="A43" s="25"/>
      <c r="B43" s="31"/>
      <c r="C43" s="33"/>
      <c r="D43" s="33"/>
      <c r="E43" s="33"/>
      <c r="F43" s="13"/>
      <c r="G43" s="33">
        <f t="shared" si="3"/>
        <v>0</v>
      </c>
      <c r="H43" s="25"/>
    </row>
    <row r="44" spans="1:8" s="7" customFormat="1" ht="15.75">
      <c r="A44" s="25"/>
      <c r="B44" s="26"/>
      <c r="C44" s="25"/>
      <c r="D44" s="25"/>
      <c r="E44" s="28">
        <f>SUM(E37:E43)</f>
        <v>120</v>
      </c>
      <c r="F44" s="9">
        <f>SUM(F37:F43)</f>
        <v>0</v>
      </c>
      <c r="G44" s="28">
        <f>SUM(G37:G43)</f>
        <v>120</v>
      </c>
      <c r="H44" s="25"/>
    </row>
    <row r="45" spans="1:8" s="7" customFormat="1" ht="15.75">
      <c r="A45" s="25"/>
      <c r="B45" s="22"/>
      <c r="C45" s="23"/>
      <c r="D45" s="24"/>
      <c r="E45" s="23"/>
      <c r="F45" s="5"/>
      <c r="G45" s="23"/>
      <c r="H45" s="25"/>
    </row>
    <row r="46" spans="1:7" ht="15.75">
      <c r="A46" s="17" t="s">
        <v>5</v>
      </c>
      <c r="B46" s="21"/>
      <c r="C46" s="24"/>
      <c r="E46" s="25"/>
      <c r="F46" s="7"/>
      <c r="G46" s="25"/>
    </row>
    <row r="47" spans="1:10" s="6" customFormat="1" ht="15.75">
      <c r="A47" s="24"/>
      <c r="B47" s="16" t="s">
        <v>53</v>
      </c>
      <c r="C47" s="23"/>
      <c r="D47" s="24"/>
      <c r="E47" s="19">
        <v>1900</v>
      </c>
      <c r="F47" s="2"/>
      <c r="G47" s="25">
        <f aca="true" t="shared" si="4" ref="G47:G52">E47-F47</f>
        <v>1900</v>
      </c>
      <c r="H47" s="42" t="s">
        <v>13</v>
      </c>
      <c r="I47" s="14"/>
      <c r="J47" s="14"/>
    </row>
    <row r="48" spans="2:10" ht="15" customHeight="1">
      <c r="B48" s="26" t="s">
        <v>54</v>
      </c>
      <c r="C48" s="24"/>
      <c r="E48" s="25">
        <v>298</v>
      </c>
      <c r="F48" s="7"/>
      <c r="G48" s="25">
        <f t="shared" si="4"/>
        <v>298</v>
      </c>
      <c r="H48" s="20" t="s">
        <v>10</v>
      </c>
      <c r="I48" s="3"/>
      <c r="J48" s="3"/>
    </row>
    <row r="49" spans="1:10" s="6" customFormat="1" ht="45.75">
      <c r="A49" s="24"/>
      <c r="B49" s="36" t="s">
        <v>55</v>
      </c>
      <c r="C49" s="25"/>
      <c r="D49" s="25"/>
      <c r="E49" s="25">
        <v>100</v>
      </c>
      <c r="F49" s="7"/>
      <c r="G49" s="25">
        <f t="shared" si="4"/>
        <v>100</v>
      </c>
      <c r="H49" s="30" t="s">
        <v>12</v>
      </c>
      <c r="I49" s="12"/>
      <c r="J49" s="12"/>
    </row>
    <row r="50" spans="1:8" s="12" customFormat="1" ht="15">
      <c r="A50" s="30"/>
      <c r="B50" s="27" t="s">
        <v>56</v>
      </c>
      <c r="C50" s="30"/>
      <c r="D50" s="25"/>
      <c r="E50" s="25">
        <v>60</v>
      </c>
      <c r="F50" s="7"/>
      <c r="G50" s="25">
        <f t="shared" si="4"/>
        <v>60</v>
      </c>
      <c r="H50" s="30" t="s">
        <v>10</v>
      </c>
    </row>
    <row r="51" spans="1:8" s="12" customFormat="1" ht="15">
      <c r="A51" s="30"/>
      <c r="B51" s="27"/>
      <c r="C51" s="30"/>
      <c r="D51" s="25"/>
      <c r="E51" s="25"/>
      <c r="F51" s="7"/>
      <c r="G51" s="25">
        <f t="shared" si="4"/>
        <v>0</v>
      </c>
      <c r="H51" s="30"/>
    </row>
    <row r="52" spans="1:8" s="12" customFormat="1" ht="15">
      <c r="A52" s="30"/>
      <c r="B52" s="37"/>
      <c r="C52" s="38"/>
      <c r="D52" s="33"/>
      <c r="E52" s="33"/>
      <c r="F52" s="13"/>
      <c r="G52" s="33">
        <f t="shared" si="4"/>
        <v>0</v>
      </c>
      <c r="H52" s="30"/>
    </row>
    <row r="53" spans="1:8" s="12" customFormat="1" ht="15.75">
      <c r="A53" s="30"/>
      <c r="B53" s="21"/>
      <c r="C53" s="29"/>
      <c r="D53" s="29"/>
      <c r="E53" s="28">
        <f>SUM(E47:E52)</f>
        <v>2358</v>
      </c>
      <c r="F53" s="9">
        <f>SUM(F47:F52)</f>
        <v>0</v>
      </c>
      <c r="G53" s="28">
        <f>SUM(G47:G52)</f>
        <v>2358</v>
      </c>
      <c r="H53" s="30"/>
    </row>
    <row r="54" spans="1:10" s="10" customFormat="1" ht="15.75">
      <c r="A54" s="29"/>
      <c r="B54" s="26"/>
      <c r="C54" s="28"/>
      <c r="D54" s="28"/>
      <c r="E54" s="25"/>
      <c r="F54" s="7"/>
      <c r="G54" s="25"/>
      <c r="H54" s="19"/>
      <c r="I54" s="2"/>
      <c r="J54" s="2"/>
    </row>
    <row r="55" spans="1:10" s="9" customFormat="1" ht="15.75">
      <c r="A55" s="26" t="s">
        <v>20</v>
      </c>
      <c r="B55" s="28"/>
      <c r="C55" s="28"/>
      <c r="D55" s="28"/>
      <c r="E55" s="25"/>
      <c r="F55" s="7"/>
      <c r="G55" s="25"/>
      <c r="H55" s="25"/>
      <c r="I55" s="7"/>
      <c r="J55" s="7"/>
    </row>
    <row r="56" spans="1:10" s="9" customFormat="1" ht="15.75">
      <c r="A56" s="28"/>
      <c r="B56" s="26" t="s">
        <v>57</v>
      </c>
      <c r="C56" s="25">
        <v>1</v>
      </c>
      <c r="D56" s="25"/>
      <c r="E56" s="25">
        <v>125</v>
      </c>
      <c r="F56" s="7"/>
      <c r="G56" s="25">
        <f aca="true" t="shared" si="5" ref="G56:G63">E56-F56</f>
        <v>125</v>
      </c>
      <c r="H56" s="25"/>
      <c r="I56" s="7"/>
      <c r="J56" s="7"/>
    </row>
    <row r="57" spans="1:10" s="9" customFormat="1" ht="15.75">
      <c r="A57" s="28"/>
      <c r="B57" s="26" t="s">
        <v>58</v>
      </c>
      <c r="C57" s="25">
        <v>1</v>
      </c>
      <c r="D57" s="25"/>
      <c r="E57" s="25">
        <v>140</v>
      </c>
      <c r="F57" s="7"/>
      <c r="G57" s="25">
        <f t="shared" si="5"/>
        <v>140</v>
      </c>
      <c r="H57" s="25"/>
      <c r="I57" s="7"/>
      <c r="J57" s="7"/>
    </row>
    <row r="58" spans="1:10" s="9" customFormat="1" ht="15.75">
      <c r="A58" s="28"/>
      <c r="B58" s="26" t="s">
        <v>59</v>
      </c>
      <c r="C58" s="25">
        <v>3</v>
      </c>
      <c r="D58" s="25">
        <v>65</v>
      </c>
      <c r="E58" s="25">
        <f>C58*D58</f>
        <v>195</v>
      </c>
      <c r="F58" s="7"/>
      <c r="G58" s="25">
        <f t="shared" si="5"/>
        <v>195</v>
      </c>
      <c r="H58" s="25"/>
      <c r="I58" s="7"/>
      <c r="J58" s="7"/>
    </row>
    <row r="59" spans="1:10" s="9" customFormat="1" ht="15.75">
      <c r="A59" s="28"/>
      <c r="B59" s="26" t="s">
        <v>60</v>
      </c>
      <c r="C59" s="25"/>
      <c r="D59" s="25"/>
      <c r="E59" s="25">
        <v>55</v>
      </c>
      <c r="F59" s="7"/>
      <c r="G59" s="25">
        <f t="shared" si="5"/>
        <v>55</v>
      </c>
      <c r="H59" s="25"/>
      <c r="I59" s="7"/>
      <c r="J59" s="7"/>
    </row>
    <row r="60" spans="1:10" s="9" customFormat="1" ht="15.75">
      <c r="A60" s="28"/>
      <c r="B60" s="26" t="s">
        <v>61</v>
      </c>
      <c r="C60" s="25">
        <v>2</v>
      </c>
      <c r="D60" s="25"/>
      <c r="E60" s="25">
        <v>240</v>
      </c>
      <c r="F60" s="7"/>
      <c r="G60" s="25">
        <f t="shared" si="5"/>
        <v>240</v>
      </c>
      <c r="H60" s="27" t="s">
        <v>63</v>
      </c>
      <c r="I60" s="8"/>
      <c r="J60" s="8"/>
    </row>
    <row r="61" spans="1:10" s="9" customFormat="1" ht="15.75">
      <c r="A61" s="28"/>
      <c r="B61" s="26" t="s">
        <v>62</v>
      </c>
      <c r="C61" s="25">
        <v>2</v>
      </c>
      <c r="D61" s="25"/>
      <c r="E61" s="25">
        <v>430</v>
      </c>
      <c r="F61" s="7"/>
      <c r="G61" s="25">
        <f t="shared" si="5"/>
        <v>430</v>
      </c>
      <c r="H61" s="27" t="s">
        <v>26</v>
      </c>
      <c r="I61" s="8"/>
      <c r="J61" s="8"/>
    </row>
    <row r="62" spans="1:10" s="9" customFormat="1" ht="15.75">
      <c r="A62" s="28"/>
      <c r="B62" s="26"/>
      <c r="C62" s="25"/>
      <c r="D62" s="25"/>
      <c r="E62" s="25"/>
      <c r="F62" s="7"/>
      <c r="G62" s="25">
        <f t="shared" si="5"/>
        <v>0</v>
      </c>
      <c r="H62" s="27"/>
      <c r="I62" s="8"/>
      <c r="J62" s="8"/>
    </row>
    <row r="63" spans="1:10" s="9" customFormat="1" ht="15.75">
      <c r="A63" s="28"/>
      <c r="B63" s="31"/>
      <c r="C63" s="33"/>
      <c r="D63" s="33"/>
      <c r="E63" s="33"/>
      <c r="F63" s="13"/>
      <c r="G63" s="25">
        <f t="shared" si="5"/>
        <v>0</v>
      </c>
      <c r="H63" s="27"/>
      <c r="I63" s="8"/>
      <c r="J63" s="8"/>
    </row>
    <row r="64" spans="1:8" s="9" customFormat="1" ht="15.75">
      <c r="A64" s="28"/>
      <c r="B64" s="26"/>
      <c r="C64" s="28"/>
      <c r="D64" s="28"/>
      <c r="E64" s="28">
        <f>SUM(E56:E63)</f>
        <v>1185</v>
      </c>
      <c r="F64" s="9">
        <f>SUM(F56:F63)</f>
        <v>0</v>
      </c>
      <c r="G64" s="28">
        <f>SUM(G56:G63)</f>
        <v>1185</v>
      </c>
      <c r="H64" s="28"/>
    </row>
    <row r="65" spans="1:10" s="9" customFormat="1" ht="15.75">
      <c r="A65" s="28"/>
      <c r="B65" s="22"/>
      <c r="C65" s="24"/>
      <c r="D65" s="24"/>
      <c r="E65" s="25"/>
      <c r="F65" s="7"/>
      <c r="G65" s="25"/>
      <c r="H65" s="25"/>
      <c r="I65" s="7"/>
      <c r="J65" s="7"/>
    </row>
    <row r="66" spans="1:10" s="6" customFormat="1" ht="15.75">
      <c r="A66" s="26" t="s">
        <v>24</v>
      </c>
      <c r="B66" s="24"/>
      <c r="C66" s="28"/>
      <c r="D66" s="28"/>
      <c r="E66" s="25"/>
      <c r="F66" s="7"/>
      <c r="G66" s="25"/>
      <c r="H66" s="19"/>
      <c r="I66" s="2"/>
      <c r="J66" s="2"/>
    </row>
    <row r="67" spans="1:10" s="9" customFormat="1" ht="15.75">
      <c r="A67" s="28"/>
      <c r="B67" s="26" t="s">
        <v>64</v>
      </c>
      <c r="C67" s="25"/>
      <c r="D67" s="25"/>
      <c r="E67" s="25">
        <v>50</v>
      </c>
      <c r="F67" s="7"/>
      <c r="G67" s="25">
        <f aca="true" t="shared" si="6" ref="G67:G72">E67-F67</f>
        <v>50</v>
      </c>
      <c r="H67" s="27" t="s">
        <v>22</v>
      </c>
      <c r="I67" s="8"/>
      <c r="J67" s="8"/>
    </row>
    <row r="68" spans="1:10" s="7" customFormat="1" ht="15">
      <c r="A68" s="25"/>
      <c r="B68" s="26" t="s">
        <v>65</v>
      </c>
      <c r="C68" s="30"/>
      <c r="D68" s="25"/>
      <c r="E68" s="25">
        <v>40</v>
      </c>
      <c r="G68" s="25">
        <f t="shared" si="6"/>
        <v>40</v>
      </c>
      <c r="H68" s="27" t="s">
        <v>21</v>
      </c>
      <c r="I68" s="8"/>
      <c r="J68" s="8"/>
    </row>
    <row r="69" spans="1:10" s="12" customFormat="1" ht="15.75">
      <c r="A69" s="30"/>
      <c r="B69" s="26" t="s">
        <v>66</v>
      </c>
      <c r="C69" s="28"/>
      <c r="D69" s="28"/>
      <c r="E69" s="25">
        <v>10</v>
      </c>
      <c r="F69" s="7"/>
      <c r="G69" s="25">
        <f t="shared" si="6"/>
        <v>10</v>
      </c>
      <c r="H69" s="27" t="s">
        <v>21</v>
      </c>
      <c r="I69" s="8"/>
      <c r="J69" s="8"/>
    </row>
    <row r="70" spans="1:10" s="9" customFormat="1" ht="15.75">
      <c r="A70" s="28"/>
      <c r="B70" s="26" t="s">
        <v>67</v>
      </c>
      <c r="C70" s="25"/>
      <c r="D70" s="25"/>
      <c r="E70" s="25">
        <v>20</v>
      </c>
      <c r="F70" s="7"/>
      <c r="G70" s="25">
        <f t="shared" si="6"/>
        <v>20</v>
      </c>
      <c r="H70" s="27" t="s">
        <v>69</v>
      </c>
      <c r="I70" s="8"/>
      <c r="J70" s="8"/>
    </row>
    <row r="71" spans="1:10" s="9" customFormat="1" ht="15.75">
      <c r="A71" s="28"/>
      <c r="B71" s="26"/>
      <c r="C71" s="25"/>
      <c r="D71" s="25"/>
      <c r="E71" s="25"/>
      <c r="F71" s="7"/>
      <c r="G71" s="25">
        <f t="shared" si="6"/>
        <v>0</v>
      </c>
      <c r="H71" s="27"/>
      <c r="I71" s="8"/>
      <c r="J71" s="8"/>
    </row>
    <row r="72" spans="1:10" s="9" customFormat="1" ht="15.75">
      <c r="A72" s="28"/>
      <c r="B72" s="31"/>
      <c r="C72" s="33"/>
      <c r="D72" s="33"/>
      <c r="E72" s="33"/>
      <c r="F72" s="13"/>
      <c r="G72" s="33">
        <f t="shared" si="6"/>
        <v>0</v>
      </c>
      <c r="H72" s="27"/>
      <c r="I72" s="8"/>
      <c r="J72" s="8"/>
    </row>
    <row r="73" spans="1:8" s="7" customFormat="1" ht="15.75">
      <c r="A73" s="25"/>
      <c r="B73" s="39"/>
      <c r="C73" s="28"/>
      <c r="D73" s="28"/>
      <c r="E73" s="28">
        <f>SUM(E67:E72)</f>
        <v>120</v>
      </c>
      <c r="F73" s="9">
        <f>SUM(F67:F72)</f>
        <v>0</v>
      </c>
      <c r="G73" s="28">
        <f>SUM(G67:G72)</f>
        <v>120</v>
      </c>
      <c r="H73" s="25"/>
    </row>
    <row r="74" spans="1:10" s="9" customFormat="1" ht="15.75">
      <c r="A74" s="28"/>
      <c r="B74" s="22"/>
      <c r="C74" s="23"/>
      <c r="D74" s="24"/>
      <c r="E74" s="25"/>
      <c r="F74" s="7"/>
      <c r="G74" s="25"/>
      <c r="H74" s="25"/>
      <c r="I74" s="7"/>
      <c r="J74" s="7"/>
    </row>
    <row r="75" spans="2:7" ht="15.75">
      <c r="B75" s="25"/>
      <c r="C75" s="25"/>
      <c r="D75" s="25"/>
      <c r="E75" s="25"/>
      <c r="F75" s="7"/>
      <c r="G75" s="25"/>
    </row>
    <row r="76" spans="1:8" s="7" customFormat="1" ht="15.75">
      <c r="A76" s="25"/>
      <c r="B76" s="40" t="s">
        <v>25</v>
      </c>
      <c r="C76" s="25"/>
      <c r="D76" s="25"/>
      <c r="E76" s="28">
        <f>E19+E34+E44+E53+E64+E73</f>
        <v>5020</v>
      </c>
      <c r="F76" s="9">
        <f>F19+F34+F44+F53+F64+F73</f>
        <v>0</v>
      </c>
      <c r="G76" s="28">
        <f>G19+G34+G44+G53+G64+G73</f>
        <v>5020</v>
      </c>
      <c r="H76" s="25"/>
    </row>
    <row r="77" spans="1:10" s="7" customFormat="1" ht="15.75">
      <c r="A77" s="25"/>
      <c r="B77" s="22"/>
      <c r="C77" s="23"/>
      <c r="D77" s="24"/>
      <c r="E77" s="25"/>
      <c r="G77" s="25"/>
      <c r="H77" s="43"/>
      <c r="I77" s="15"/>
      <c r="J77" s="15"/>
    </row>
    <row r="78" spans="2:8" ht="15.75">
      <c r="B78" s="27" t="s">
        <v>2</v>
      </c>
      <c r="C78" s="25">
        <v>1</v>
      </c>
      <c r="D78" s="25">
        <v>9</v>
      </c>
      <c r="E78" s="25">
        <f>C78*D78</f>
        <v>9</v>
      </c>
      <c r="F78" s="7"/>
      <c r="G78" s="25">
        <f>E78-F78</f>
        <v>9</v>
      </c>
      <c r="H78" s="17" t="s">
        <v>68</v>
      </c>
    </row>
    <row r="79" spans="1:8" s="7" customFormat="1" ht="15">
      <c r="A79" s="25"/>
      <c r="B79" s="16" t="s">
        <v>8</v>
      </c>
      <c r="C79" s="19">
        <v>1</v>
      </c>
      <c r="D79" s="19">
        <v>25</v>
      </c>
      <c r="E79" s="25">
        <f>C79*D79</f>
        <v>25</v>
      </c>
      <c r="G79" s="25">
        <f>E79-F79</f>
        <v>25</v>
      </c>
      <c r="H79" s="25"/>
    </row>
    <row r="80" spans="1:8" s="1" customFormat="1" ht="15.75">
      <c r="A80" s="17"/>
      <c r="B80" s="16" t="s">
        <v>23</v>
      </c>
      <c r="C80" s="23"/>
      <c r="D80" s="24"/>
      <c r="E80" s="23"/>
      <c r="F80" s="5"/>
      <c r="G80" s="23"/>
      <c r="H80" s="17"/>
    </row>
  </sheetData>
  <sheetProtection password="89A5" sheet="1" insertRows="0" selectLockedCells="1"/>
  <printOptions/>
  <pageMargins left="0.7" right="0.7" top="0.75" bottom="0.75" header="0.3" footer="0.3"/>
  <pageSetup horizontalDpi="600" verticalDpi="600" orientation="landscape" paperSize="9" scale="66" r:id="rId1"/>
  <headerFooter>
    <oddHeader>&amp;CLiite 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Nuikkinen Kaisa</dc:creator>
  <cp:keywords/>
  <dc:description/>
  <cp:lastModifiedBy>Tuire Kujala</cp:lastModifiedBy>
  <cp:lastPrinted>2015-02-09T05:29:41Z</cp:lastPrinted>
  <dcterms:created xsi:type="dcterms:W3CDTF">2014-11-12T09:02:30Z</dcterms:created>
  <dcterms:modified xsi:type="dcterms:W3CDTF">2015-02-09T05:39:52Z</dcterms:modified>
  <cp:category/>
  <cp:version/>
  <cp:contentType/>
  <cp:contentStatus/>
</cp:coreProperties>
</file>