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4370" activeTab="0"/>
  </bookViews>
  <sheets>
    <sheet name="taulukkoluettelo" sheetId="1" r:id="rId1"/>
    <sheet name="5.1" sheetId="2" r:id="rId2"/>
    <sheet name="5.2" sheetId="3" r:id="rId3"/>
    <sheet name="5.3" sheetId="4" r:id="rId4"/>
    <sheet name="5.4" sheetId="5" r:id="rId5"/>
    <sheet name="5.5" sheetId="6" r:id="rId6"/>
    <sheet name="5.6" sheetId="7" r:id="rId7"/>
    <sheet name="5.7" sheetId="8" r:id="rId8"/>
    <sheet name="5.8" sheetId="9" r:id="rId9"/>
    <sheet name="5.9" sheetId="10" r:id="rId10"/>
    <sheet name="5.10" sheetId="11" r:id="rId11"/>
    <sheet name="5.11" sheetId="12" r:id="rId12"/>
    <sheet name="5.12" sheetId="13" r:id="rId13"/>
    <sheet name="5.13" sheetId="14" r:id="rId14"/>
    <sheet name="5.14" sheetId="15" r:id="rId15"/>
    <sheet name="5.15" sheetId="16" r:id="rId16"/>
    <sheet name="5.16" sheetId="17" r:id="rId17"/>
    <sheet name="5.17" sheetId="18" r:id="rId18"/>
    <sheet name="5.18" sheetId="19" r:id="rId19"/>
  </sheets>
  <definedNames/>
  <calcPr fullCalcOnLoad="1"/>
</workbook>
</file>

<file path=xl/sharedStrings.xml><?xml version="1.0" encoding="utf-8"?>
<sst xmlns="http://schemas.openxmlformats.org/spreadsheetml/2006/main" count="895" uniqueCount="499">
  <si>
    <t>5.1</t>
  </si>
  <si>
    <t>5.3</t>
  </si>
  <si>
    <t>5.4</t>
  </si>
  <si>
    <t>5.5</t>
  </si>
  <si>
    <t>5.6</t>
  </si>
  <si>
    <t>5.7</t>
  </si>
  <si>
    <t>People having received the city´s own household assistance for the elderly and handicapped, and the number of calls</t>
  </si>
  <si>
    <t xml:space="preserve">Helsingforsbor som fått sjukvårdsersättningar för besök hos privata läkare </t>
  </si>
  <si>
    <t>5.8</t>
  </si>
  <si>
    <t>Anlitande av sådan privat sjukvård som ersätts av sjukförsäkringen</t>
  </si>
  <si>
    <t>5.9</t>
  </si>
  <si>
    <t>Use of private-sector health care services reimbursed by the National Health Insurance</t>
  </si>
  <si>
    <t>5.10</t>
  </si>
  <si>
    <t>Recipients of basic and of special reimbursment for medicine, and the total amounts received</t>
  </si>
  <si>
    <t>Personer berättigade till specialersättning för läkemedel</t>
  </si>
  <si>
    <t>5.11</t>
  </si>
  <si>
    <t>Persons entitled to special reimbursements for medicine</t>
  </si>
  <si>
    <t>Antal invånare berättigade till specialersättning för läkemedel</t>
  </si>
  <si>
    <t>5.12</t>
  </si>
  <si>
    <t>Number of residents entitled to special reimbursment for medicine</t>
  </si>
  <si>
    <t>5.13</t>
  </si>
  <si>
    <t xml:space="preserve">Mottagare av  i sjukförsäkringslagen avsedd sjukdagpenning resp. föräldradagpenning </t>
  </si>
  <si>
    <t>5.14</t>
  </si>
  <si>
    <t>Recipients of sickness allowance or/and partental allowance</t>
  </si>
  <si>
    <t>5.15</t>
  </si>
  <si>
    <t>5.16</t>
  </si>
  <si>
    <t>Samtliga löntagares olycksfall i arbetet i Helsingfors näringsgrensvis</t>
  </si>
  <si>
    <t>5.17</t>
  </si>
  <si>
    <t>Accidents at work among all wage earners in Helsinki, by industry</t>
  </si>
  <si>
    <t>Försäljning av alkoholdrycker i Helsingfors</t>
  </si>
  <si>
    <t>5.18</t>
  </si>
  <si>
    <t>Sale of alcoholic beverages in Helsinki</t>
  </si>
  <si>
    <t>Taulukkoluettelo - Tabellförteckning - List of tables</t>
  </si>
  <si>
    <t>TERVEYSPALVELUT JA TERVEYDENTILA</t>
  </si>
  <si>
    <t>5.2</t>
  </si>
  <si>
    <t>Avlidna enligt dödsorsak (54 klasser)</t>
  </si>
  <si>
    <t>Persons having received health care services</t>
  </si>
  <si>
    <t>Deaths by cause of death (54-class)</t>
  </si>
  <si>
    <t>National disability pensions by main group of dicease</t>
  </si>
  <si>
    <t>Standardiserat folksjukdomindex</t>
  </si>
  <si>
    <t>Standardised index for diseases of public health importance</t>
  </si>
  <si>
    <t>Helsinki residents having received reimburcements of the fees charged by doctors practising privately</t>
  </si>
  <si>
    <t>Personer som fått stadens egen hemvårdsservice för åldringar och handikappade, samt antalet besök</t>
  </si>
  <si>
    <t>Osuus väestöstä, %</t>
  </si>
  <si>
    <t>Andel av befolkningen, %</t>
  </si>
  <si>
    <t>Helsinkiläiset - Helsingforsbor</t>
  </si>
  <si>
    <t>Terveydenhuolto yhteensä</t>
  </si>
  <si>
    <t>Hälsovården sammanlagt</t>
  </si>
  <si>
    <t>Avohoito - Öppen vård</t>
  </si>
  <si>
    <t>Laitoshoito - Anstaltsvård</t>
  </si>
  <si>
    <t>Erikoissairaanhoito yhteensä</t>
  </si>
  <si>
    <t>Specialsjukvård sammanlagt</t>
  </si>
  <si>
    <t>Laitoshoito - Anstaltavård</t>
  </si>
  <si>
    <t>Somaattinen erikoissairaanhoito</t>
  </si>
  <si>
    <t>Somatisk specialsjukvård</t>
  </si>
  <si>
    <t>Psykiatrinen erikoissairaanhoito</t>
  </si>
  <si>
    <t>Psykiatrisk specialsjukvård</t>
  </si>
  <si>
    <t>Ulkokuntalaiset - Utsocknes</t>
  </si>
  <si>
    <t>–</t>
  </si>
  <si>
    <t>kuntayhtymän (HUS-yhtymän) yksiköissä hoidettujen eri henkilöiden (eri henkilötunnusten) lukumäärä. Henkilöt ovat voineet käyttää</t>
  </si>
  <si>
    <t>vuoden aikana useita eri palveluja, mutta yhdellä rivillä henkilö on laskettu vain kertaalleen. - Anm. Antalet vårdade personer är</t>
  </si>
  <si>
    <t>Personerna kan under året ha anlitat flera olika tjänster, men för en och samma rad har vederbörande räknats bara en gång.</t>
  </si>
  <si>
    <t>Erikoissairaanhoito - Specialsjukvård</t>
  </si>
  <si>
    <t>Somaattinen erikoissairaanhoito - Somatisk specialsjukvård</t>
  </si>
  <si>
    <t>Psykiatrinen erikoissairaanhoito - Psykiatrisk specialsjukvård</t>
  </si>
  <si>
    <t xml:space="preserve"> </t>
  </si>
  <si>
    <t>Hemvård</t>
  </si>
  <si>
    <t>Eteläinen suurpiiri - Södra stordistriktet</t>
  </si>
  <si>
    <t>Vironniemi - Estnäs</t>
  </si>
  <si>
    <t>Ullanlinnna - Ulrikasborg</t>
  </si>
  <si>
    <t>Kampinmalmi - Kampmalmen</t>
  </si>
  <si>
    <t>Taka-Töölö - Bortre Tölö</t>
  </si>
  <si>
    <t>Lauttasaari - Drumsö</t>
  </si>
  <si>
    <t>Läntinen suurpiiri - Västra stordistriktet</t>
  </si>
  <si>
    <t>Reijola - Grejus</t>
  </si>
  <si>
    <t>Munkkiniemi - Munksnäs</t>
  </si>
  <si>
    <t>Haaga - Haga</t>
  </si>
  <si>
    <t>Pitäjänmäki - Sockenbacka</t>
  </si>
  <si>
    <t>Kaarela - Kårböle</t>
  </si>
  <si>
    <t>Keskinen suurpiiri - Västra stordistriktet</t>
  </si>
  <si>
    <t>Kallio - Berghäll</t>
  </si>
  <si>
    <t>Alppiharju - Åshöjden</t>
  </si>
  <si>
    <t>Vallila - Vallgård</t>
  </si>
  <si>
    <t>Pasila - Böle</t>
  </si>
  <si>
    <t>Vanhakaupunki - Gammelstaden</t>
  </si>
  <si>
    <t>Pohjoinen suurpiiri - Norra stordistriktet</t>
  </si>
  <si>
    <t>Maunula - Månsas</t>
  </si>
  <si>
    <t>Länsi-Pakila - Västra Baggböle</t>
  </si>
  <si>
    <t>Tuomarinkylä - Domarby</t>
  </si>
  <si>
    <t>Oulunkylä - Åggelby</t>
  </si>
  <si>
    <t>Itä-Pakila - Östra Baggböle</t>
  </si>
  <si>
    <t>Latokartano - Ladugården</t>
  </si>
  <si>
    <t>Pukinmäki - Bocksbacka</t>
  </si>
  <si>
    <t>Malmi - Malm</t>
  </si>
  <si>
    <t>Suutarila - Skomakarböle</t>
  </si>
  <si>
    <t>Puistola - Parkstads</t>
  </si>
  <si>
    <t>Jakomäki - Jakobacka</t>
  </si>
  <si>
    <t>Kaakkoinen suurpiiri - Sydöstra stordistriktet</t>
  </si>
  <si>
    <t>Kulosaari - Brändö</t>
  </si>
  <si>
    <t>Herttoniemi - Hertonäs</t>
  </si>
  <si>
    <t>Laajasalo - Degerö</t>
  </si>
  <si>
    <t>Itäinen suurpiiri - Östra stordistriktet</t>
  </si>
  <si>
    <t>Vartiokylä - Botby</t>
  </si>
  <si>
    <t>Myllypuro - Kvarnbäcken</t>
  </si>
  <si>
    <t>Mellunkylä - Mellungsby</t>
  </si>
  <si>
    <t>Vuosaari - Nordsjö</t>
  </si>
  <si>
    <t>Östersundom</t>
  </si>
  <si>
    <t>.</t>
  </si>
  <si>
    <t>Erikoissairaanhoito</t>
  </si>
  <si>
    <t>Specialsjukvård</t>
  </si>
  <si>
    <t>Koillinen suurpiiri - Nordöstra stordistriktet</t>
  </si>
  <si>
    <t>Kotihoito - Hemvård</t>
  </si>
  <si>
    <t>Henkilöt</t>
  </si>
  <si>
    <t xml:space="preserve">Henkilöt ikäryhmittäin - </t>
  </si>
  <si>
    <t>Osuus vastaavan ikäisestä väestöstä -</t>
  </si>
  <si>
    <t>Personer</t>
  </si>
  <si>
    <t>Personer åldersgruppsvis</t>
  </si>
  <si>
    <t xml:space="preserve"> Andel av befolkningen i vederbörande ålder</t>
  </si>
  <si>
    <t>–65</t>
  </si>
  <si>
    <t xml:space="preserve">65–74 </t>
  </si>
  <si>
    <t>75–84</t>
  </si>
  <si>
    <t>85–</t>
  </si>
  <si>
    <t>Yht. - Tot.</t>
  </si>
  <si>
    <t>65–74</t>
  </si>
  <si>
    <t>Eteläinen - Södra</t>
  </si>
  <si>
    <t>Läntinen - Västra</t>
  </si>
  <si>
    <t>Keskinen - Mellersta</t>
  </si>
  <si>
    <t>Pohjoinen - Norra</t>
  </si>
  <si>
    <t>Koillinen - Nordöstra</t>
  </si>
  <si>
    <t xml:space="preserve">Kaakkoinen - Sydöstra </t>
  </si>
  <si>
    <t>Itäinen - Östra</t>
  </si>
  <si>
    <t>Okänt område</t>
  </si>
  <si>
    <t>Oma toiminta</t>
  </si>
  <si>
    <t>Egen verksamhet</t>
  </si>
  <si>
    <t>Yksityinen yleis- ja erikoislääkäri</t>
  </si>
  <si>
    <t>Yksityinen hammashoito</t>
  </si>
  <si>
    <t>Privat allmän- eller specialläkare</t>
  </si>
  <si>
    <t>Privat tandvård</t>
  </si>
  <si>
    <t>Henkilöitä</t>
  </si>
  <si>
    <t>Osuus % väestöstä</t>
  </si>
  <si>
    <t>Ikä - Ålder</t>
  </si>
  <si>
    <t>Andel-% av befolkningen</t>
  </si>
  <si>
    <t>0–14</t>
  </si>
  <si>
    <t>15–24</t>
  </si>
  <si>
    <t>25–44</t>
  </si>
  <si>
    <t>45–64</t>
  </si>
  <si>
    <t xml:space="preserve">65– </t>
  </si>
  <si>
    <t>Yhteensä - Totalt</t>
  </si>
  <si>
    <t>Lääkärinpalkkiot - Läkararvoden</t>
  </si>
  <si>
    <t>Käyntikertoja - Antal besök, 1 000 kpl - st.</t>
  </si>
  <si>
    <t>Hammaslääkärinpalkkiot - Tandläkararvoden</t>
  </si>
  <si>
    <t>Tutkimus ja hoito - Undersökning och behandling</t>
  </si>
  <si>
    <t>Omavastuukertoja - Självrisktillfällen, 1 000 kpl - st.</t>
  </si>
  <si>
    <t>Matkat - Resor</t>
  </si>
  <si>
    <t>Yhdensuunt. matkoja - Enkelriktade resor, 1 000 kpl - st.</t>
  </si>
  <si>
    <t>Personer som fått grund respektive specialersättning för läkemedel, samt utbetalat ersättningsbelopp</t>
  </si>
  <si>
    <t>Peruskorvatut lääkkeet - Grundersatta läkemedel</t>
  </si>
  <si>
    <t>Korvauksien saajat - Mottagare av ersättning</t>
  </si>
  <si>
    <t>Osuus  väestöstä, % - Andel av befolkningen, %</t>
  </si>
  <si>
    <t xml:space="preserve">Korvaukset - Ersättningar, 1 000 euro </t>
  </si>
  <si>
    <t>Erityiskorvatut lääkkeet - Specialersatta läkemedel</t>
  </si>
  <si>
    <t>Korvauksien saajat  - Mottagare av ersättning</t>
  </si>
  <si>
    <t xml:space="preserve">Korvaukset yhteensä - Ersättningar totalt, 1 000 euro 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</si>
  <si>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Lisäkorvaukset suurista lääkekustannuksista - Tilläggsersättningar för höga läkemedelskostnader.</t>
    </r>
  </si>
  <si>
    <t>Huom. Peruskorvattujen lääkkeiden osuus oli 2005 50% lääkkeen hinnasta ja vuodesta 2006 42%. Erikoiskorvattujen lääkkeiden osuus oli 2005 100 tai 75% ja vuodesta 2006 100 tai 72%.</t>
  </si>
  <si>
    <t>Anm. Grundersättningen för läkemedel var 50 % av läkemedlets pris år 2005, och 42 % fr.o.m. 2006. Specialersättningen för läkemedel var 100 % eller 75 % av läkemedlets pris år 2005, och 100 % eller 72 % fr.o.m. 2006.</t>
  </si>
  <si>
    <t>Ikä, vuotta - Ålder, år</t>
  </si>
  <si>
    <t>Yhteensä</t>
  </si>
  <si>
    <t>Erityiskorvattaviin lääkkeisiin oikeutettuja - Berättigade till specialersättning för läkemedel</t>
  </si>
  <si>
    <t xml:space="preserve">Astma </t>
  </si>
  <si>
    <t>Diabetes</t>
  </si>
  <si>
    <t>Verenpainetauti - Hypertoni (kroniskt högt blodtryck)</t>
  </si>
  <si>
    <t>Sepelvaltimotauti - Kranskärlssjukdom</t>
  </si>
  <si>
    <t>Psykoosi - Psykos</t>
  </si>
  <si>
    <t>Osuuus % väestöstä - %-andel av befolkningen</t>
  </si>
  <si>
    <t/>
  </si>
  <si>
    <t>Helsinki - Helsingfors</t>
  </si>
  <si>
    <t>%:a koko väestöstä - I % av hela befolkningen</t>
  </si>
  <si>
    <t>Koko maa - Hela landet</t>
  </si>
  <si>
    <t>Standardiserat  folksjukdomindex</t>
  </si>
  <si>
    <t>Kansantauti-indeksi (koko maa = 100) - Folksjukdomindex (hela landet = 100)</t>
  </si>
  <si>
    <t>siitä - därav:</t>
  </si>
  <si>
    <t>Totalt</t>
  </si>
  <si>
    <t>Psykoosit</t>
  </si>
  <si>
    <t>Sydämmen</t>
  </si>
  <si>
    <t>Nivelreuma</t>
  </si>
  <si>
    <t xml:space="preserve"> Astma</t>
  </si>
  <si>
    <t>Veren-</t>
  </si>
  <si>
    <t>Sepelvalti-</t>
  </si>
  <si>
    <t>Psykoser</t>
  </si>
  <si>
    <t>vajaatoiminta</t>
  </si>
  <si>
    <t>Reumatoid atrit</t>
  </si>
  <si>
    <t>painetauti</t>
  </si>
  <si>
    <t>motauti</t>
  </si>
  <si>
    <t>Hjärtinsufficiens</t>
  </si>
  <si>
    <t>Hypertoni</t>
  </si>
  <si>
    <t>Koronarkärlssjukdom</t>
  </si>
  <si>
    <t>Espoo - Esbo</t>
  </si>
  <si>
    <t>Vantaa - Vanda</t>
  </si>
  <si>
    <t>Kauniainen - Grankulla</t>
  </si>
  <si>
    <t>Hyvinkää - Hyvinge</t>
  </si>
  <si>
    <t>Järvenpää - Träskanda</t>
  </si>
  <si>
    <t>Kerava - Kervo</t>
  </si>
  <si>
    <t>Kirkkonummi - Kyrkslätt</t>
  </si>
  <si>
    <t xml:space="preserve">Mäntsälä </t>
  </si>
  <si>
    <t>Nurmijärvi</t>
  </si>
  <si>
    <t>Pornainen - Borgnäs</t>
  </si>
  <si>
    <t>Sipoo - Sibbo</t>
  </si>
  <si>
    <t>Tuusula - Tusby</t>
  </si>
  <si>
    <t>Vihti - Vichtis</t>
  </si>
  <si>
    <t>Sairausvakuutuslain mukaiset sairaus- ja vanhempainpäivärahojen</t>
  </si>
  <si>
    <t>Sairauspäiväraha - Sjukdagpenning</t>
  </si>
  <si>
    <t>Saajat - Mottagare</t>
  </si>
  <si>
    <t>Korvatut päivät/saaja - Ersatta dagar per mottagare</t>
  </si>
  <si>
    <t>Euroa/päivä - Euro per dag</t>
  </si>
  <si>
    <t>Vanhempainpäiväraha - Föräldradagpenning</t>
  </si>
  <si>
    <t>Äitiysraha - Moderskapspenning</t>
  </si>
  <si>
    <t>Isyysrahat yhteensä - Faderskapspenning</t>
  </si>
  <si>
    <t>Vanhempainraha - Föräldrapenning</t>
  </si>
  <si>
    <t>Korvatut päivät - Ersatta dagar</t>
  </si>
  <si>
    <t>Helsinki</t>
  </si>
  <si>
    <t>Koko maa</t>
  </si>
  <si>
    <t>Helsingfors</t>
  </si>
  <si>
    <t>Hela landet</t>
  </si>
  <si>
    <t>Kaikki työkyvyttö-</t>
  </si>
  <si>
    <t>myyseläkkeet</t>
  </si>
  <si>
    <t>Samtliga invalidi-</t>
  </si>
  <si>
    <t>tetspensioner</t>
  </si>
  <si>
    <t>Luku</t>
  </si>
  <si>
    <t>%</t>
  </si>
  <si>
    <t>Antal</t>
  </si>
  <si>
    <t>Sairauspääryhmät yhteensä</t>
  </si>
  <si>
    <t>Sjukdomshuvudgrupper totalt</t>
  </si>
  <si>
    <t>I</t>
  </si>
  <si>
    <t>Tartunta- ja loistaudit - Infektions-</t>
  </si>
  <si>
    <t>sjukdomar och parasitära sjukdomar</t>
  </si>
  <si>
    <t>II</t>
  </si>
  <si>
    <t>Kasvaimet - Tumörer</t>
  </si>
  <si>
    <t>IV</t>
  </si>
  <si>
    <t xml:space="preserve">Umpieritys-, ravitsemus- ja aineen- </t>
  </si>
  <si>
    <t>vaihduntasairaudet - Endokrina sjuk-</t>
  </si>
  <si>
    <t>domar-, nutritions- och ämnesom-</t>
  </si>
  <si>
    <t>sättningssjukdomar</t>
  </si>
  <si>
    <t>V</t>
  </si>
  <si>
    <t>Mielenterveyden ja käyttäytymisen</t>
  </si>
  <si>
    <t>häiriöt - Rubbn. i psyke o. beteende</t>
  </si>
  <si>
    <t>VI</t>
  </si>
  <si>
    <t>Hermoston sairaudet</t>
  </si>
  <si>
    <t>Nervsystemets sjukdomar</t>
  </si>
  <si>
    <t>VII</t>
  </si>
  <si>
    <t>Silmän ja sen apuelinten sairaudet</t>
  </si>
  <si>
    <t>Sjukdomar i ögon och synorgan</t>
  </si>
  <si>
    <t>IX</t>
  </si>
  <si>
    <t>Verenkiertoelinten sairaudet</t>
  </si>
  <si>
    <t>Cirkulationsorganens sjukdomar</t>
  </si>
  <si>
    <t>X</t>
  </si>
  <si>
    <t>Hengityselinten sairaudet</t>
  </si>
  <si>
    <t>Andningsorganens sjukdomar</t>
  </si>
  <si>
    <t>XI</t>
  </si>
  <si>
    <t>Ruoansulatuselinten sairaudet</t>
  </si>
  <si>
    <t>Matsmältningsorganens sjukdomar</t>
  </si>
  <si>
    <t>XIII</t>
  </si>
  <si>
    <t>Tuki- ja liikuntaelinten sekä sideku-</t>
  </si>
  <si>
    <t>doksen sairaudet - Sjukdomar i mus-</t>
  </si>
  <si>
    <t>kuloskeletala systemet, bindväven</t>
  </si>
  <si>
    <t>XVII</t>
  </si>
  <si>
    <t>Synnynnäiset epämuodostumat,</t>
  </si>
  <si>
    <t>epämuotoisuudet ja kromosomi-</t>
  </si>
  <si>
    <t>poikkeavuudet - Medfödda missbild-</t>
  </si>
  <si>
    <t>ningar, missformningar</t>
  </si>
  <si>
    <t>och kromosomavvikelser</t>
  </si>
  <si>
    <t>XIX</t>
  </si>
  <si>
    <t>Vammat, myrkytykset ja eräät muut</t>
  </si>
  <si>
    <t xml:space="preserve">ulkoisten syiden seuraukset - Skador, </t>
  </si>
  <si>
    <t xml:space="preserve">förgiftningar och övriga följder av </t>
  </si>
  <si>
    <t>yttre påverkan</t>
  </si>
  <si>
    <t>Muut - Övriga</t>
  </si>
  <si>
    <t>Lähde: Kansaneläkelaitoksen ja Eläketurvakeskuksen yhteistilasto.</t>
  </si>
  <si>
    <t>Källa: Folkpensionsanstaltens och Pensionsskyddscentralens gemensamma statistik.</t>
  </si>
  <si>
    <r>
      <t>Avlidna enligt dödsorsak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(54 klasser)</t>
    </r>
  </si>
  <si>
    <t>Deaths by cause of death (54–class)</t>
  </si>
  <si>
    <t>Kuolleet</t>
  </si>
  <si>
    <t>10 000 asukasta kohti - Per 10 000 invånare</t>
  </si>
  <si>
    <t>Döda</t>
  </si>
  <si>
    <t>Män</t>
  </si>
  <si>
    <t xml:space="preserve"> Helsingfors</t>
  </si>
  <si>
    <t xml:space="preserve"> Hela landet</t>
  </si>
  <si>
    <t xml:space="preserve">Tartunta- ja loistauteja </t>
  </si>
  <si>
    <t>Infektionssjukdomar och parasitära sjukdomar</t>
  </si>
  <si>
    <t xml:space="preserve">Kasvaimet - Tumörer </t>
  </si>
  <si>
    <t xml:space="preserve">Umpieritys-, ravitsemus- ja aineenvaihduntasairaudet </t>
  </si>
  <si>
    <t>Sjukdomar i inre sekretion, näring och ämnesomsättning</t>
  </si>
  <si>
    <t>Dementia, Alzheimerin tauti - Dementi, Alzheimers sjukdom</t>
  </si>
  <si>
    <t xml:space="preserve">Synnynnäiset epämuodostumat, kromosomipoikkeavuudet </t>
  </si>
  <si>
    <t>Medfödda vanställningar, kromosomavvikelser</t>
  </si>
  <si>
    <t xml:space="preserve">Tuntemattomat ja epätäydellisesti määritetyt kuolemansyyt </t>
  </si>
  <si>
    <t>Okänd eller ofullständigt fastställd dödsorsak</t>
  </si>
  <si>
    <t>Alkoholiperäiset taudit ja tapaturmainen alkoholimyrkytys</t>
  </si>
  <si>
    <t>Ei kuolintodistusta - Ingen dödsattest</t>
  </si>
  <si>
    <t>Lähde: Tilastokeskus.</t>
  </si>
  <si>
    <t>Vähintään 4 päivän työkyvyttömyyteen johtaneet työtapaturmat. - Olycksfall i arbetet som lett till åtminstone 4 dagars oförmögenhet till arbete.</t>
  </si>
  <si>
    <t>Toimialat (TOL 2008) yhteensä - Näringsgren (NI 2008) totalt</t>
  </si>
  <si>
    <t>A Maa-, metsä- ja kalatalous - Jordbruk, skogsbruk och fiske</t>
  </si>
  <si>
    <t>B Kaivostoiminta ja louhinta - Gruvdrift och utvinning av mineral</t>
  </si>
  <si>
    <t>C Teollisuus - Tillverkning</t>
  </si>
  <si>
    <t xml:space="preserve">D Sähkö-, kaasu- ja lämpöhuolto, jäähdytysliiketoiminta </t>
  </si>
  <si>
    <t xml:space="preserve">   Försörjning av el, gas, värme och kyla</t>
  </si>
  <si>
    <t xml:space="preserve">E Vesihuolto, viemäri- ja jätevesihuolto ja muu ympäristön puhtaanapito </t>
  </si>
  <si>
    <t xml:space="preserve">   Vattenförsörjning, avloppsrening, avfallshantering och sanering</t>
  </si>
  <si>
    <t>F Rakentaminen - Byggverksamhet</t>
  </si>
  <si>
    <t xml:space="preserve">G Tukku- ja vähittäiskauppa; moottoriajoneuvojen ja -pyörien korjaus </t>
  </si>
  <si>
    <t xml:space="preserve">   Parti- och detaljhandel; reparation av motorfordon och -cyklar</t>
  </si>
  <si>
    <t>H Kuljetus ja varastointi - Transport och magasinering</t>
  </si>
  <si>
    <t>I Majoitus- ja ravitsemistoiminta - Hotell- och restaurangverksamhet</t>
  </si>
  <si>
    <t>J Informaatio ja viestintä - Informations- och kommunikationsverksamhet</t>
  </si>
  <si>
    <t>K Rahoitus- ja vakuutustoiminta - Finansiell- och försäkringsverksamhet</t>
  </si>
  <si>
    <t>L Kiinteistöalan toiminta - Fastighetsverksamhet</t>
  </si>
  <si>
    <t>M Ammatillinen, tieteellinen ja tekninen toiminta</t>
  </si>
  <si>
    <t xml:space="preserve">    Verksamhet inom juridik, ekonomi, vetenskap och teknik</t>
  </si>
  <si>
    <t xml:space="preserve">N Hallinto- ja tukipalvelutoiminta </t>
  </si>
  <si>
    <t xml:space="preserve">   Uthyrning, fastighetsservice, resetjänster och andra stödtjänster</t>
  </si>
  <si>
    <t>O Julkinen hallinto ja maanpuolustus; pakollinen sosiaalivakuutus</t>
  </si>
  <si>
    <t xml:space="preserve">   Offentlig förvaltning och försvar; obligatorisk socialförsäkring</t>
  </si>
  <si>
    <t>P Koulutus - Utbildning</t>
  </si>
  <si>
    <t>Q Terveys- ja sosiaalipalvelut - Vård och omsorg; sociala tjänster</t>
  </si>
  <si>
    <t>R Taiteet, viihde ja virkistys - Kultur, nöje och fritid</t>
  </si>
  <si>
    <t>S Muu palvelutoiminta - Annan serviceverksamhet</t>
  </si>
  <si>
    <t>T Kotitalouksien toiminta työnantajina; kotitalouksien eriyttämätöm toiminta</t>
  </si>
  <si>
    <t xml:space="preserve">   Hushåll som arbetsgivare; näringsverksamhet inom hushåll</t>
  </si>
  <si>
    <t xml:space="preserve">U Kansainvälisten organisaatioiden ja toimielinten toiminta </t>
  </si>
  <si>
    <t xml:space="preserve">   Verksamhet vid internationella organisationer; utländska ambassader o. d.</t>
  </si>
  <si>
    <t>X Toimiala tuntematon - Näringsgrenen okänd</t>
  </si>
  <si>
    <t>Källa: Statistikcentralen.</t>
  </si>
  <si>
    <t xml:space="preserve">Vähittäismyynti </t>
  </si>
  <si>
    <t>Utminutering, 1 000 l</t>
  </si>
  <si>
    <t>viinaa - brännvin</t>
  </si>
  <si>
    <t xml:space="preserve">muita väkeviä juomia </t>
  </si>
  <si>
    <t>övriga starka drycker</t>
  </si>
  <si>
    <t>väkeviä viinejä - starkvin</t>
  </si>
  <si>
    <t>mietoja viinejä - lättvin</t>
  </si>
  <si>
    <t>siideriä - cider</t>
  </si>
  <si>
    <t>long drink -juomia - long drink</t>
  </si>
  <si>
    <t>mallasjuomia - maltdrycker</t>
  </si>
  <si>
    <r>
      <t>Kulutuksen arvo</t>
    </r>
    <r>
      <rPr>
        <vertAlign val="superscript"/>
        <sz val="10"/>
        <rFont val="Arial"/>
        <family val="2"/>
      </rPr>
      <t>1</t>
    </r>
  </si>
  <si>
    <t>Myynti anniskeluun ja erityismyynti</t>
  </si>
  <si>
    <t>Försäljning till utskänkning och</t>
  </si>
  <si>
    <t>specialförsäljning, 1 000 l</t>
  </si>
  <si>
    <t xml:space="preserve">Kokonaismyynti </t>
  </si>
  <si>
    <t>Totalförsäljning, 1 000 l</t>
  </si>
  <si>
    <t>%:a koko maan myynnistä</t>
  </si>
  <si>
    <t>i % av försäljningen i hela landet</t>
  </si>
  <si>
    <t>abs. alkoholiksi muunnettuna</t>
  </si>
  <si>
    <t>omräknat i ren alkohol, 1 000 l</t>
  </si>
  <si>
    <r>
      <t>Kokonaiskulutuksen arvo</t>
    </r>
    <r>
      <rPr>
        <b/>
        <vertAlign val="superscript"/>
        <sz val="10"/>
        <rFont val="Arial"/>
        <family val="2"/>
      </rPr>
      <t>1</t>
    </r>
  </si>
  <si>
    <t>Koko maan kulutuksen arvo</t>
  </si>
  <si>
    <t>Värdet av hela landets konsumtion, milj.euro</t>
  </si>
  <si>
    <t>och fr.o.m. 1999 konsumtionens värde.</t>
  </si>
  <si>
    <t>Lähde: Terveyden ja hyvinvoinnin laitos.</t>
  </si>
  <si>
    <t>Källa: Institutet för hälsa och välfärd.</t>
  </si>
  <si>
    <r>
      <t>Lisäkorvaukset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yhteensä - Tilläggsersättningar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sammanlagt,  1 000 euro</t>
    </r>
  </si>
  <si>
    <t>siitä därav</t>
  </si>
  <si>
    <t>Sydämenvajaatoiminta - Hjärtinsufficiens</t>
  </si>
  <si>
    <t>Nievelreuma - Reumatoid atrit</t>
  </si>
  <si>
    <t>Invaliditetspensionstagarna efter sjukdomshuvudgrupp</t>
  </si>
  <si>
    <r>
      <t>Totalkonsumtionens värde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milj.euro</t>
    </r>
  </si>
  <si>
    <t>25–39</t>
  </si>
  <si>
    <t>40–64</t>
  </si>
  <si>
    <t>65–</t>
  </si>
  <si>
    <t xml:space="preserve">National disability pensions by main group of disease </t>
  </si>
  <si>
    <t>Miehiä, %</t>
  </si>
  <si>
    <t>Muut hermoston ja aistimien taudit -</t>
  </si>
  <si>
    <t>Övriga sjukdomar i nervsystem och sinnen</t>
  </si>
  <si>
    <t>Hengityselinten sairaudet - Sjukdomar i andningsorganen</t>
  </si>
  <si>
    <t>Virtsa- ja sukupuolielinten sairaudet - Sjukdomar i urogenitalorganen</t>
  </si>
  <si>
    <t xml:space="preserve"> Alkoholrelaterade sjukdomar eller alkoholförgifningar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</si>
  <si>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ICD-10 kuolemansyyluokitus. - Klassificering ICD-10 av dödsorsak.</t>
    </r>
  </si>
  <si>
    <t>Suun terveydenhuolto - Munhälsovård</t>
  </si>
  <si>
    <t>…</t>
  </si>
  <si>
    <t xml:space="preserve">Personer som fått hälsovård  föranstaltad (egen eller köpt) av staden </t>
  </si>
  <si>
    <t>Anlitande av öppenvårdsservice föranstaltad (egen eller köpt) av staden</t>
  </si>
  <si>
    <t>Non-hospital health care services provided by Helsinki City (including outsourced services)</t>
  </si>
  <si>
    <t xml:space="preserve">Personer samt vårddagar i anstaltsvårdsservice föranstaltad (egen eller köpt) av staden </t>
  </si>
  <si>
    <t>Hospital care provided by Helsinki City (including outsourced services)</t>
  </si>
  <si>
    <t xml:space="preserve">Helsingforsbor som anlitat öppen hälsovård ordnad av staden (egen eller köpt service), enligt hemdistrikt </t>
  </si>
  <si>
    <t>Helsinki residents having received non-hospital health care provided by the Helsinki City (city's own or outsourced services), by clients' home district</t>
  </si>
  <si>
    <t xml:space="preserve">Besök och vårdsamtal inom den öppna hälsovården ordnad av staden (egen eller köpt), enligt patientens hemdistrikt </t>
  </si>
  <si>
    <t xml:space="preserve">Visits and phone calls within non-hospital health care provided by the Helsinki City (city's own or outsourced services), by clients' home district </t>
  </si>
  <si>
    <t xml:space="preserve">Bäddavdelningsvård ordnad av staden (egen eller köpt service) enligt patientens hemdistrikt </t>
  </si>
  <si>
    <t xml:space="preserve">Care at hospital wards provided by the Helsinki City (city's own or outsourced services), by patients' home district </t>
  </si>
  <si>
    <t>Personer som fått hälsovård föranstaltad (egen eller köpt) av staden</t>
  </si>
  <si>
    <t>Perusterveydenhuolto - Primärhälsovård</t>
  </si>
  <si>
    <t xml:space="preserve">Dejouravdelningarna inom bashälsovård har förändrats till somatisk specialsjukvård. </t>
  </si>
  <si>
    <t>Avohoidossa olleet helsinkiläiset henkilöt - Helsingforsborna som fått öppenvård</t>
  </si>
  <si>
    <t>Kaikki yhteensä - Sammanlagt</t>
  </si>
  <si>
    <t>Avosairaanhoito - Öppen sjukvård</t>
  </si>
  <si>
    <t>Terveyskeskuspäivystys - Hälsocentraljour</t>
  </si>
  <si>
    <t>Äitiys- ja lastenneuvonta - Mödrar -och barnrådgivning</t>
  </si>
  <si>
    <t>Muu perusterveydenhuolto - Övrig primärhälsovård</t>
  </si>
  <si>
    <t xml:space="preserve">Helsinkiläisten avohoitokäynnit ja hoitoasioinnit - Helsingforsbornas öppenvårdsbesök och vårdåtgärder </t>
  </si>
  <si>
    <t>Ulkokuntalaisten käynnit ja hoitoasioinnit - Besök och vårdåtgärder av utsocknes</t>
  </si>
  <si>
    <t>Laitoshoidossa olleet helsinkiläiset henkilöt - Helsingforsborna som fått anstaltsvård</t>
  </si>
  <si>
    <t>Kaikki yhteensä -Sammanlagt</t>
  </si>
  <si>
    <t>Helsinkiläisten hoitopäivät - Helsingforsbornas vårddagar</t>
  </si>
  <si>
    <t>Ulkokuntalaisten hoitopäivät - Vårddagar av utsoknes</t>
  </si>
  <si>
    <t>Henkilöitä - Personer</t>
  </si>
  <si>
    <t>Sairaanhoito</t>
  </si>
  <si>
    <t>Kotihoito</t>
  </si>
  <si>
    <t>Suun terveydenhuolto</t>
  </si>
  <si>
    <t>Terveysneuvonta ja muu PTH</t>
  </si>
  <si>
    <t>Sjukvård</t>
  </si>
  <si>
    <t>Mun hälsovård</t>
  </si>
  <si>
    <t>Helsinkiläiset yhteensä - Helsingforsarna totalt</t>
  </si>
  <si>
    <t>Kotikunta - Hemkommun</t>
  </si>
  <si>
    <t>Perusterveydenhuolto</t>
  </si>
  <si>
    <t>Primärhälsovård</t>
  </si>
  <si>
    <t>Helsinkiläiset potilaat - Patienter skrivna i Helsingfors</t>
  </si>
  <si>
    <t>Alue tuntematon -</t>
  </si>
  <si>
    <t>Käynnit ja puhelut</t>
  </si>
  <si>
    <t>Palvelut ikäryhmittäin</t>
  </si>
  <si>
    <t xml:space="preserve">Palvelut/käyttäjä/vuosi </t>
  </si>
  <si>
    <t>Besök och samtal</t>
  </si>
  <si>
    <t>Betjäning åldergruppsvis</t>
  </si>
  <si>
    <t xml:space="preserve"> Betjäning/användare/år</t>
  </si>
  <si>
    <t>2015</t>
  </si>
  <si>
    <t>Neurologinen kuntoutus sisältyi aikaisemmin perusterveydenhuoltoon mutta on vuonna 2015 somaattista erikoissairaanhoitoa.</t>
  </si>
  <si>
    <t>Neurologisk rehabilitering ingick tidigare i primärvården men år 2015 i somatisk specialsjukvård.</t>
  </si>
  <si>
    <t>Personer per 1 000 invånare</t>
  </si>
  <si>
    <t xml:space="preserve">Bäddavdelningsvård för helsingforsbor ordnad av staden (egen eller köpt service) enligt patientens hemdistrikt </t>
  </si>
  <si>
    <t xml:space="preserve">Care at hospital wards provided for Helsinki residents by the Helsinki City (city's own or outsourced services), by patients' home district </t>
  </si>
  <si>
    <t>Hälsorådgivningen och annan PHV</t>
  </si>
  <si>
    <t>Käyntejä ja hoitopuheluja - Besök och vårdsamtal</t>
  </si>
  <si>
    <t>Lähde: Sosiaali- ja terveystoimiala.</t>
  </si>
  <si>
    <t>Källa: Social- och hälsovårdssektorn.</t>
  </si>
  <si>
    <t>Osuus % väestöstä - % andel av befolkningen</t>
  </si>
  <si>
    <t>Perusterveydenhuolto (PTH)</t>
  </si>
  <si>
    <t>Missä - Var:</t>
  </si>
  <si>
    <t>Primärhälsovård (PHV)</t>
  </si>
  <si>
    <t>Käyntejä ja hoitopuheluja asukasta kohden - Besök och vårdsamtal per invånare</t>
  </si>
  <si>
    <t>Mistä - Varav:</t>
  </si>
  <si>
    <t xml:space="preserve">Henkilöitä 1 000 asukasta kohden </t>
  </si>
  <si>
    <t>Lähde; Kela, Kelasto-raportit.</t>
  </si>
  <si>
    <t>Källa: FPA, Kelasto-raporterna.</t>
  </si>
  <si>
    <t>Lähde: Kela.</t>
  </si>
  <si>
    <t>Lähde: Kela, Kelasto-raportit.</t>
  </si>
  <si>
    <t>Källa: FPA, Kelasto-rappoterna.</t>
  </si>
  <si>
    <t>Specialersatta läkemedel sammanlagt, ej sådana som omfattas av begränsad ersättning.</t>
  </si>
  <si>
    <r>
      <t xml:space="preserve">Lähde; </t>
    </r>
    <r>
      <rPr>
        <sz val="8"/>
        <rFont val="Calibri"/>
        <family val="2"/>
      </rPr>
      <t>Kela, Kelasto-raportit.</t>
    </r>
  </si>
  <si>
    <r>
      <t xml:space="preserve">Källa: </t>
    </r>
    <r>
      <rPr>
        <sz val="8"/>
        <rFont val="Calibri"/>
        <family val="2"/>
      </rPr>
      <t>FPA, Kelasto-raporterna.</t>
    </r>
  </si>
  <si>
    <r>
      <t>Verenkiertoelinten sairaudet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- Sjukdomar i blodcirkulationen</t>
    </r>
    <r>
      <rPr>
        <vertAlign val="superscript"/>
        <sz val="9"/>
        <rFont val="Arial"/>
        <family val="2"/>
      </rPr>
      <t>2</t>
    </r>
  </si>
  <si>
    <r>
      <t>Ruuansulatuselinten sairaudet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- Sjukdomar i matsmältningsorganen</t>
    </r>
    <r>
      <rPr>
        <vertAlign val="superscript"/>
        <sz val="9"/>
        <rFont val="Arial"/>
        <family val="2"/>
      </rPr>
      <t xml:space="preserve">2 </t>
    </r>
  </si>
  <si>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>Poislukien alkoholiperäiset - Utom alkoholrelaterade</t>
    </r>
  </si>
  <si>
    <t>Huom. Kaikk iabsoluuttiset luvut www.HRI.fi</t>
  </si>
  <si>
    <t>Anm. Alla absoluta siffror www.HRI.fi</t>
  </si>
  <si>
    <r>
      <t>Korvaukset - Ersättningar, 1 000 euro</t>
    </r>
    <r>
      <rPr>
        <vertAlign val="superscript"/>
        <sz val="10"/>
        <rFont val="Arial"/>
        <family val="2"/>
      </rPr>
      <t>2</t>
    </r>
  </si>
  <si>
    <r>
      <t>asukasta kohti - per invånare, euro</t>
    </r>
    <r>
      <rPr>
        <vertAlign val="superscript"/>
        <sz val="10"/>
        <rFont val="Arial"/>
        <family val="2"/>
      </rPr>
      <t>2</t>
    </r>
  </si>
  <si>
    <r>
      <t>käyntikertaa kohti - per besök, euro</t>
    </r>
    <r>
      <rPr>
        <vertAlign val="superscript"/>
        <sz val="10"/>
        <rFont val="Arial"/>
        <family val="2"/>
      </rPr>
      <t>2</t>
    </r>
  </si>
  <si>
    <r>
      <t>Korvaukset - Ersättningar, 1000 euro</t>
    </r>
    <r>
      <rPr>
        <vertAlign val="superscript"/>
        <sz val="10"/>
        <rFont val="Arial"/>
        <family val="2"/>
      </rPr>
      <t>2</t>
    </r>
  </si>
  <si>
    <r>
      <t>omavastuukertaa kohti - per självrisktillfällen, euro</t>
    </r>
    <r>
      <rPr>
        <vertAlign val="superscript"/>
        <sz val="10"/>
        <rFont val="Arial"/>
        <family val="2"/>
      </rPr>
      <t>2</t>
    </r>
  </si>
  <si>
    <r>
      <t>matkaa kohti - per resa, euro</t>
    </r>
    <r>
      <rPr>
        <vertAlign val="superscript"/>
        <sz val="10"/>
        <rFont val="Arial"/>
        <family val="2"/>
      </rPr>
      <t>2</t>
    </r>
  </si>
  <si>
    <t>Källa: FPA.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</si>
  <si>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>Erityiskorvatut lääkkeet yhteensä, ei rajoitetusti korvattuja.</t>
    </r>
  </si>
  <si>
    <r>
      <t>Muut sairaudet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- Övriga sjukdomar</t>
    </r>
  </si>
  <si>
    <r>
      <t>Tapaturmat ja väkivalta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- Olyckor och våld</t>
    </r>
    <r>
      <rPr>
        <vertAlign val="superscript"/>
        <sz val="9"/>
        <rFont val="Arial"/>
        <family val="2"/>
      </rPr>
      <t>3</t>
    </r>
  </si>
  <si>
    <t xml:space="preserve">Huom. Hoidetut henkilöt on saatu laskemalla vuosien 2000–2018 aikana terveyskeskuksen tai Helsingin ja Uudenmaan sairaanhoitopiirin </t>
  </si>
  <si>
    <t>summan av dem som åren 2000–2018 vårdats vid stadens hälsovårdscentrals eller Helsingfors och Nylands sjukvårdsdisrikts enheter.</t>
  </si>
  <si>
    <t>Kaupungin järjestämiä (itse tuotetut ja ostetut) terveydenhuoltopalveluja käyttäneet henkilöt 2000–2018</t>
  </si>
  <si>
    <t>Kaupungin järjestämien (itse tuotetut ja ostetut) avohoidon palveluiden käyttö 2010–2018</t>
  </si>
  <si>
    <t>Kaupungin järjestämiä (itse tuotetut ja ostetut) laitoshoidon palveluja käyttäneet henkilöt ja hoitopäivät 2010–2018</t>
  </si>
  <si>
    <t>19 583</t>
  </si>
  <si>
    <t>146 013</t>
  </si>
  <si>
    <t xml:space="preserve">1Perusterveydenhuollon laitoshoidon päivystysosastot muuttettu somaattiseksi erikoissairaanhoidoksi. </t>
  </si>
  <si>
    <t>Kaupungin järjestämiä (itse tuotetut ja ostetut) avoterveydenhoidon palveluja käyttäneet helsinkiläiset asuinalueen mukaan 2018</t>
  </si>
  <si>
    <t>Kaupungin järjestämät (itse tuotetut ja ostetut) avoterveydenhoitokäynnit ja hoitopuhelut potilaan asuinalueen mukaan 2018</t>
  </si>
  <si>
    <t>Kaupungin helsinkiläisille järjestämä (itse tuotettu ja ostettu) vuodeosastohoito potilaan asuinalueen mukaan 2018</t>
  </si>
  <si>
    <r>
      <t>Vanhusten ja vammaisten  kotihoitopalveluja käyttäneet henkilöt ja käyntikerrat 2005–</t>
    </r>
    <r>
      <rPr>
        <b/>
        <sz val="10"/>
        <color indexed="10"/>
        <rFont val="Arial"/>
        <family val="2"/>
      </rPr>
      <t>2018</t>
    </r>
    <r>
      <rPr>
        <b/>
        <sz val="10"/>
        <rFont val="Arial"/>
        <family val="2"/>
      </rPr>
      <t>, oma toiminta</t>
    </r>
  </si>
  <si>
    <r>
      <t xml:space="preserve">Yksityislääkärin palkkioista sairaanhoitokorvauksia saaneet helsinkiläiset </t>
    </r>
    <r>
      <rPr>
        <b/>
        <sz val="10"/>
        <color indexed="10"/>
        <rFont val="Arial"/>
        <family val="2"/>
      </rPr>
      <t>2018</t>
    </r>
  </si>
  <si>
    <t>Sairasvakuutuksen korvaamien yksityisten sairaanhoitopalvelujen käyttö 2005 ̶ 2018</t>
  </si>
  <si>
    <r>
      <t>Väestö</t>
    </r>
    <r>
      <rPr>
        <vertAlign val="superscript"/>
        <sz val="10"/>
        <rFont val="Arial"/>
        <family val="2"/>
      </rPr>
      <t>1</t>
    </r>
    <r>
      <rPr>
        <sz val="11"/>
        <rFont val="Calibri"/>
        <family val="2"/>
      </rPr>
      <t xml:space="preserve"> - Befolkning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</si>
  <si>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1"/>
        <rFont val="Calibri"/>
        <family val="2"/>
      </rPr>
      <t>Vuoden lopun väestö Kansaneläkelaitoksen väestötietokannasta. - Befolkningen vid årets slut från Folkpensionsanstaltens befolkningsdatabas.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</si>
  <si>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Vuoden 2018 rahana. - Enligt kursen 2018.</t>
    </r>
  </si>
  <si>
    <t>Peruskorvattujen ja erityiskorvattujen lääkkeiden saajat ja korvaukset 2005–2018</t>
  </si>
  <si>
    <t>Erityiskorvattaviin lääkkeisiin oikeutetut 2018</t>
  </si>
  <si>
    <r>
      <t>Erityiskorvattaviin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lääkkeisiin oikeutettuja 31.12.2000–2018</t>
    </r>
  </si>
  <si>
    <t>Vakioitu  kansantauti-indeksi Helsingin seudulla 2018</t>
  </si>
  <si>
    <t>saajat ja maksetut päivärahat 2009–2018</t>
  </si>
  <si>
    <t>Työkyvyttömyyseläkkeensaajat sairauspääryhmän mukaan 31.12.2018</t>
  </si>
  <si>
    <r>
      <t>Kuolleet kuolemansyyn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(54-luokkainen) mukaan 2017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</si>
  <si>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Poislukien tapaturmainen alkoholimyrkytys - Utom alkoholförgiftningsolycka.</t>
    </r>
  </si>
  <si>
    <t>Kaikkien palkansaajien työtapaturmat Helsingissä toimialoittain 2010–2017</t>
  </si>
  <si>
    <t>Alkoholijuomien myynti Helsingissä 1995–2018</t>
  </si>
  <si>
    <r>
      <t>Konsumtionens värde</t>
    </r>
    <r>
      <rPr>
        <vertAlign val="superscript"/>
        <sz val="10"/>
        <rFont val="Arial"/>
        <family val="2"/>
      </rPr>
      <t>1</t>
    </r>
    <r>
      <rPr>
        <sz val="11"/>
        <rFont val="Calibri"/>
        <family val="2"/>
      </rPr>
      <t>, milj.euro</t>
    </r>
  </si>
  <si>
    <r>
      <rPr>
        <vertAlign val="superscript"/>
        <sz val="10"/>
        <rFont val="Arial"/>
        <family val="2"/>
      </rPr>
      <t>1</t>
    </r>
    <r>
      <rPr>
        <sz val="11"/>
        <rFont val="Calibri"/>
        <family val="2"/>
      </rPr>
      <t xml:space="preserve">Helsingin osalta vuoteen 1998 asti mynnin arvo ja vuodesta 1999 lähtien kulutuksen arvo. - Fram till 1998 försäljningens värde </t>
    </r>
  </si>
  <si>
    <t>Vanhusten ja vammaisten kodinhoitopalveluja käyttäneet henkilöt ja käyntikerrat 2005–2018, oma toiminta</t>
  </si>
  <si>
    <t>Yksityislääkärin palkkioista sairaanhoitokorvauksia saaneet helsinkiläiset 2018</t>
  </si>
  <si>
    <r>
      <t xml:space="preserve">Sairasvakuutuksen korvaamien yksityisten sairaanhoitopalvelujen käyttö 2000 </t>
    </r>
    <r>
      <rPr>
        <b/>
        <sz val="9"/>
        <rFont val="Calibri"/>
        <family val="2"/>
      </rPr>
      <t xml:space="preserve">̶ </t>
    </r>
    <r>
      <rPr>
        <b/>
        <sz val="9"/>
        <rFont val="Arial"/>
        <family val="2"/>
      </rPr>
      <t>2018</t>
    </r>
  </si>
  <si>
    <t>Erityiskorvattaviin lääkkeisiin oikeutettuja 31.12.2000–2018</t>
  </si>
  <si>
    <t>Vakioitu kansantauti-indeksi Helsingin seudulla 2018</t>
  </si>
  <si>
    <t>Sairausvakuutuslain mukaiset sairaus- ja vanhempainpäivärahojen saajat ja maksetut päivärahat 2009–2018</t>
  </si>
  <si>
    <t>Kuolleet kuolemansyyn (54-luokkainen) mukaan 2017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</si>
</sst>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,##0.0"/>
    <numFmt numFmtId="168" formatCode="#0.0"/>
    <numFmt numFmtId="169" formatCode="##,##0"/>
    <numFmt numFmtId="170" formatCode="##,##0.00"/>
    <numFmt numFmtId="171" formatCode="##,##0.0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  <numFmt numFmtId="175" formatCode="[$€-2]\ #\ ##,000_);[Red]\([$€-2]\ #\ ##,0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i/>
      <sz val="10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name val="MS Sans Serif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vertAlign val="superscript"/>
      <sz val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2"/>
      <color indexed="30"/>
      <name val="Arial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Calibri"/>
      <family val="2"/>
    </font>
    <font>
      <sz val="14"/>
      <name val="Calibri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2"/>
      <color rgb="FF0070C0"/>
      <name val="Arial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0" fillId="26" borderId="1" applyNumberFormat="0" applyFont="0" applyAlignment="0" applyProtection="0"/>
    <xf numFmtId="0" fontId="56" fillId="27" borderId="0" applyNumberFormat="0" applyBorder="0" applyAlignment="0" applyProtection="0"/>
    <xf numFmtId="0" fontId="57" fillId="28" borderId="0" applyNumberFormat="0" applyBorder="0" applyAlignment="0" applyProtection="0"/>
    <xf numFmtId="0" fontId="58" fillId="29" borderId="2" applyNumberFormat="0" applyAlignment="0" applyProtection="0"/>
    <xf numFmtId="0" fontId="59" fillId="0" borderId="3" applyNumberFormat="0" applyFill="0" applyAlignment="0" applyProtection="0"/>
    <xf numFmtId="0" fontId="60" fillId="30" borderId="0" applyNumberFormat="0" applyBorder="0" applyAlignment="0" applyProtection="0"/>
    <xf numFmtId="0" fontId="7" fillId="0" borderId="0">
      <alignment/>
      <protection/>
    </xf>
    <xf numFmtId="3" fontId="61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68" fillId="31" borderId="2" applyNumberFormat="0" applyAlignment="0" applyProtection="0"/>
    <xf numFmtId="0" fontId="69" fillId="32" borderId="8" applyNumberFormat="0" applyAlignment="0" applyProtection="0"/>
    <xf numFmtId="0" fontId="70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</cellStyleXfs>
  <cellXfs count="344">
    <xf numFmtId="0" fontId="0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 quotePrefix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2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/>
    </xf>
    <xf numFmtId="0" fontId="72" fillId="0" borderId="0" xfId="0" applyFont="1" applyAlignment="1">
      <alignment/>
    </xf>
    <xf numFmtId="1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73" fillId="0" borderId="0" xfId="0" applyFont="1" applyAlignment="1">
      <alignment/>
    </xf>
    <xf numFmtId="0" fontId="3" fillId="0" borderId="0" xfId="0" applyFont="1" applyFill="1" applyAlignment="1">
      <alignment/>
    </xf>
    <xf numFmtId="0" fontId="74" fillId="0" borderId="0" xfId="0" applyFont="1" applyAlignment="1">
      <alignment/>
    </xf>
    <xf numFmtId="0" fontId="3" fillId="0" borderId="0" xfId="47" applyFont="1" applyFill="1" quotePrefix="1">
      <alignment/>
      <protection/>
    </xf>
    <xf numFmtId="0" fontId="3" fillId="0" borderId="0" xfId="47" applyFont="1" applyFill="1">
      <alignment/>
      <protection/>
    </xf>
    <xf numFmtId="0" fontId="4" fillId="0" borderId="0" xfId="47" applyFont="1" applyFill="1">
      <alignment/>
      <protection/>
    </xf>
    <xf numFmtId="0" fontId="3" fillId="0" borderId="0" xfId="0" applyFont="1" applyAlignment="1" quotePrefix="1">
      <alignment/>
    </xf>
    <xf numFmtId="0" fontId="3" fillId="0" borderId="0" xfId="0" applyFont="1" applyAlignment="1" quotePrefix="1">
      <alignment horizontal="left"/>
    </xf>
    <xf numFmtId="0" fontId="22" fillId="0" borderId="0" xfId="0" applyFont="1" applyAlignment="1">
      <alignment/>
    </xf>
    <xf numFmtId="16" fontId="3" fillId="0" borderId="0" xfId="0" applyNumberFormat="1" applyFont="1" applyAlignment="1" quotePrefix="1">
      <alignment/>
    </xf>
    <xf numFmtId="16" fontId="3" fillId="0" borderId="0" xfId="0" applyNumberFormat="1" applyFont="1" applyFill="1" applyBorder="1" applyAlignment="1" quotePrefix="1">
      <alignment/>
    </xf>
    <xf numFmtId="0" fontId="3" fillId="0" borderId="0" xfId="0" applyNumberFormat="1" applyFont="1" applyFill="1" applyBorder="1" applyAlignment="1">
      <alignment/>
    </xf>
    <xf numFmtId="16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3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3" fontId="8" fillId="0" borderId="0" xfId="0" applyNumberFormat="1" applyFont="1" applyFill="1" applyBorder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75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Fill="1" applyAlignment="1">
      <alignment/>
    </xf>
    <xf numFmtId="0" fontId="9" fillId="0" borderId="0" xfId="0" applyFont="1" applyBorder="1" applyAlignment="1">
      <alignment/>
    </xf>
    <xf numFmtId="0" fontId="6" fillId="0" borderId="0" xfId="47" applyFont="1" applyFill="1">
      <alignment/>
      <protection/>
    </xf>
    <xf numFmtId="0" fontId="7" fillId="0" borderId="0" xfId="47" applyFont="1" applyFill="1" applyAlignment="1">
      <alignment horizontal="center"/>
      <protection/>
    </xf>
    <xf numFmtId="0" fontId="7" fillId="0" borderId="0" xfId="47" applyFont="1" applyFill="1" applyAlignment="1">
      <alignment vertical="top"/>
      <protection/>
    </xf>
    <xf numFmtId="0" fontId="7" fillId="0" borderId="0" xfId="47" applyFont="1" applyFill="1" applyBorder="1" applyAlignment="1">
      <alignment vertical="top"/>
      <protection/>
    </xf>
    <xf numFmtId="0" fontId="6" fillId="0" borderId="0" xfId="47" applyFont="1" applyFill="1" quotePrefix="1">
      <alignment/>
      <protection/>
    </xf>
    <xf numFmtId="0" fontId="7" fillId="0" borderId="0" xfId="47" applyFont="1" applyFill="1">
      <alignment/>
      <protection/>
    </xf>
    <xf numFmtId="0" fontId="7" fillId="0" borderId="0" xfId="47" applyFont="1" applyFill="1" applyBorder="1">
      <alignment/>
      <protection/>
    </xf>
    <xf numFmtId="0" fontId="7" fillId="0" borderId="0" xfId="47" applyFont="1" applyFill="1" applyBorder="1" applyAlignment="1">
      <alignment/>
      <protection/>
    </xf>
    <xf numFmtId="0" fontId="7" fillId="0" borderId="0" xfId="47" applyFont="1" applyFill="1" applyBorder="1" applyAlignment="1">
      <alignment horizontal="right" vertical="top" wrapText="1"/>
      <protection/>
    </xf>
    <xf numFmtId="0" fontId="7" fillId="0" borderId="0" xfId="47" applyFont="1" applyFill="1" applyBorder="1" applyAlignment="1">
      <alignment vertical="top" wrapText="1"/>
      <protection/>
    </xf>
    <xf numFmtId="0" fontId="6" fillId="0" borderId="0" xfId="47" applyFont="1" applyFill="1" applyBorder="1">
      <alignment/>
      <protection/>
    </xf>
    <xf numFmtId="0" fontId="6" fillId="0" borderId="0" xfId="47" applyFont="1" applyFill="1" applyBorder="1" applyAlignment="1">
      <alignment/>
      <protection/>
    </xf>
    <xf numFmtId="3" fontId="6" fillId="0" borderId="0" xfId="47" applyNumberFormat="1" applyFont="1" applyFill="1" applyBorder="1" applyAlignment="1">
      <alignment horizontal="right"/>
      <protection/>
    </xf>
    <xf numFmtId="0" fontId="7" fillId="0" borderId="0" xfId="47" applyFont="1" applyFill="1" applyBorder="1" applyAlignment="1">
      <alignment horizontal="left"/>
      <protection/>
    </xf>
    <xf numFmtId="3" fontId="7" fillId="0" borderId="0" xfId="47" applyNumberFormat="1" applyFont="1" applyFill="1" applyBorder="1" applyAlignment="1">
      <alignment horizontal="right"/>
      <protection/>
    </xf>
    <xf numFmtId="167" fontId="7" fillId="0" borderId="0" xfId="47" applyNumberFormat="1" applyFont="1" applyFill="1" applyBorder="1" applyAlignment="1">
      <alignment horizontal="right"/>
      <protection/>
    </xf>
    <xf numFmtId="3" fontId="7" fillId="0" borderId="0" xfId="47" applyNumberFormat="1" applyFont="1" applyFill="1" applyBorder="1">
      <alignment/>
      <protection/>
    </xf>
    <xf numFmtId="166" fontId="7" fillId="0" borderId="0" xfId="47" applyNumberFormat="1" applyFont="1" applyFill="1" applyBorder="1">
      <alignment/>
      <protection/>
    </xf>
    <xf numFmtId="0" fontId="4" fillId="0" borderId="0" xfId="47" applyFont="1" applyFill="1" applyBorder="1" applyAlignment="1">
      <alignment horizontal="right"/>
      <protection/>
    </xf>
    <xf numFmtId="3" fontId="0" fillId="0" borderId="0" xfId="0" applyNumberFormat="1" applyFill="1" applyBorder="1" applyAlignment="1">
      <alignment/>
    </xf>
    <xf numFmtId="3" fontId="7" fillId="0" borderId="0" xfId="47" applyNumberFormat="1" applyFont="1" applyFill="1" applyBorder="1" applyAlignment="1">
      <alignment horizontal="right" vertical="top"/>
      <protection/>
    </xf>
    <xf numFmtId="3" fontId="7" fillId="0" borderId="0" xfId="47" applyNumberFormat="1" applyFont="1" applyFill="1" applyBorder="1" applyAlignment="1">
      <alignment horizontal="left"/>
      <protection/>
    </xf>
    <xf numFmtId="0" fontId="7" fillId="0" borderId="0" xfId="47" applyFont="1" applyFill="1" applyBorder="1" applyAlignment="1">
      <alignment horizontal="left" vertical="top"/>
      <protection/>
    </xf>
    <xf numFmtId="0" fontId="6" fillId="0" borderId="0" xfId="47" applyFont="1" applyFill="1" applyBorder="1" applyAlignment="1">
      <alignment vertical="top"/>
      <protection/>
    </xf>
    <xf numFmtId="0" fontId="76" fillId="0" borderId="0" xfId="47" applyFont="1" applyFill="1" applyBorder="1" applyAlignment="1">
      <alignment horizontal="left"/>
      <protection/>
    </xf>
    <xf numFmtId="0" fontId="7" fillId="0" borderId="0" xfId="47" applyFont="1" applyFill="1" applyBorder="1" applyAlignment="1">
      <alignment horizontal="right"/>
      <protection/>
    </xf>
    <xf numFmtId="0" fontId="11" fillId="0" borderId="0" xfId="47" applyFont="1" applyFill="1" applyBorder="1">
      <alignment/>
      <protection/>
    </xf>
    <xf numFmtId="0" fontId="7" fillId="0" borderId="0" xfId="47" applyFont="1" applyFill="1" applyAlignment="1">
      <alignment horizontal="right"/>
      <protection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6" fillId="0" borderId="0" xfId="0" applyFont="1" applyAlignment="1" quotePrefix="1">
      <alignment horizontal="left"/>
    </xf>
    <xf numFmtId="0" fontId="15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16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 indent="1"/>
    </xf>
    <xf numFmtId="0" fontId="6" fillId="0" borderId="0" xfId="0" applyNumberFormat="1" applyFont="1" applyFill="1" applyBorder="1" applyAlignment="1">
      <alignment horizontal="left"/>
    </xf>
    <xf numFmtId="166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right"/>
    </xf>
    <xf numFmtId="16" fontId="6" fillId="0" borderId="0" xfId="0" applyNumberFormat="1" applyFont="1" applyFill="1" applyBorder="1" applyAlignment="1" quotePrefix="1">
      <alignment/>
    </xf>
    <xf numFmtId="0" fontId="6" fillId="0" borderId="0" xfId="0" applyFont="1" applyAlignment="1">
      <alignment/>
    </xf>
    <xf numFmtId="16" fontId="6" fillId="0" borderId="0" xfId="0" applyNumberFormat="1" applyFont="1" applyAlignment="1" quotePrefix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top"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45">
      <alignment/>
      <protection/>
    </xf>
    <xf numFmtId="0" fontId="7" fillId="0" borderId="0" xfId="0" applyFont="1" applyBorder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Fill="1" applyAlignment="1">
      <alignment horizontal="right"/>
    </xf>
    <xf numFmtId="0" fontId="7" fillId="0" borderId="0" xfId="0" applyFont="1" applyAlignment="1">
      <alignment horizontal="left" indent="1"/>
    </xf>
    <xf numFmtId="0" fontId="7" fillId="0" borderId="0" xfId="0" applyFont="1" applyAlignment="1" quotePrefix="1">
      <alignment horizontal="left" indent="1"/>
    </xf>
    <xf numFmtId="166" fontId="6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2" fillId="0" borderId="0" xfId="47" applyFont="1" applyFill="1" applyBorder="1">
      <alignment/>
      <protection/>
    </xf>
    <xf numFmtId="3" fontId="12" fillId="0" borderId="0" xfId="47" applyNumberFormat="1" applyFont="1" applyFill="1" applyBorder="1" applyAlignment="1">
      <alignment horizontal="right"/>
      <protection/>
    </xf>
    <xf numFmtId="166" fontId="7" fillId="0" borderId="0" xfId="0" applyNumberFormat="1" applyFont="1" applyFill="1" applyBorder="1" applyAlignment="1">
      <alignment/>
    </xf>
    <xf numFmtId="0" fontId="9" fillId="0" borderId="0" xfId="0" applyFont="1" applyAlignment="1">
      <alignment horizontal="left" wrapText="1"/>
    </xf>
    <xf numFmtId="0" fontId="7" fillId="0" borderId="0" xfId="0" applyFont="1" applyFill="1" applyBorder="1" applyAlignment="1" quotePrefix="1">
      <alignment horizontal="left"/>
    </xf>
    <xf numFmtId="0" fontId="15" fillId="0" borderId="0" xfId="0" applyFont="1" applyBorder="1" applyAlignment="1" quotePrefix="1">
      <alignment horizontal="left"/>
    </xf>
    <xf numFmtId="0" fontId="7" fillId="0" borderId="0" xfId="0" applyFont="1" applyBorder="1" applyAlignment="1">
      <alignment/>
    </xf>
    <xf numFmtId="0" fontId="4" fillId="0" borderId="0" xfId="0" applyFont="1" applyAlignment="1" quotePrefix="1">
      <alignment horizontal="right"/>
    </xf>
    <xf numFmtId="0" fontId="5" fillId="0" borderId="0" xfId="0" applyFont="1" applyBorder="1" applyAlignment="1" quotePrefix="1">
      <alignment horizontal="left"/>
    </xf>
    <xf numFmtId="3" fontId="9" fillId="0" borderId="0" xfId="0" applyNumberFormat="1" applyFont="1" applyFill="1" applyAlignment="1" quotePrefix="1">
      <alignment horizontal="right"/>
    </xf>
    <xf numFmtId="3" fontId="8" fillId="0" borderId="0" xfId="0" applyNumberFormat="1" applyFont="1" applyFill="1" applyBorder="1" applyAlignment="1" quotePrefix="1">
      <alignment horizontal="right"/>
    </xf>
    <xf numFmtId="3" fontId="9" fillId="0" borderId="0" xfId="0" applyNumberFormat="1" applyFont="1" applyFill="1" applyBorder="1" applyAlignment="1" quotePrefix="1">
      <alignment horizontal="right"/>
    </xf>
    <xf numFmtId="3" fontId="6" fillId="0" borderId="0" xfId="0" applyNumberFormat="1" applyFont="1" applyFill="1" applyAlignment="1">
      <alignment/>
    </xf>
    <xf numFmtId="3" fontId="8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 horizontal="left"/>
    </xf>
    <xf numFmtId="0" fontId="7" fillId="0" borderId="0" xfId="47" applyFont="1" applyFill="1" applyBorder="1" applyAlignment="1">
      <alignment horizontal="center" vertical="top" wrapText="1"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66" fontId="7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166" fontId="4" fillId="0" borderId="0" xfId="0" applyNumberFormat="1" applyFont="1" applyFill="1" applyAlignment="1">
      <alignment horizontal="right"/>
    </xf>
    <xf numFmtId="167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47" applyFont="1" applyFill="1" applyAlignment="1">
      <alignment horizontal="left"/>
      <protection/>
    </xf>
    <xf numFmtId="0" fontId="22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77" fillId="0" borderId="0" xfId="0" applyFont="1" applyAlignment="1">
      <alignment horizontal="right"/>
    </xf>
    <xf numFmtId="0" fontId="78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 vertical="top" wrapText="1"/>
    </xf>
    <xf numFmtId="3" fontId="7" fillId="0" borderId="0" xfId="0" applyNumberFormat="1" applyFont="1" applyFill="1" applyAlignment="1">
      <alignment vertical="top" wrapText="1"/>
    </xf>
    <xf numFmtId="3" fontId="6" fillId="0" borderId="0" xfId="0" applyNumberFormat="1" applyFont="1" applyAlignment="1">
      <alignment/>
    </xf>
    <xf numFmtId="3" fontId="9" fillId="0" borderId="10" xfId="0" applyNumberFormat="1" applyFont="1" applyBorder="1" applyAlignment="1">
      <alignment/>
    </xf>
    <xf numFmtId="167" fontId="7" fillId="0" borderId="0" xfId="47" applyNumberFormat="1" applyFont="1" applyFill="1" applyBorder="1">
      <alignment/>
      <protection/>
    </xf>
    <xf numFmtId="0" fontId="26" fillId="0" borderId="0" xfId="0" applyFont="1" applyFill="1" applyBorder="1" applyAlignment="1">
      <alignment/>
    </xf>
    <xf numFmtId="1" fontId="7" fillId="0" borderId="0" xfId="47" applyNumberFormat="1" applyFont="1" applyFill="1">
      <alignment/>
      <protection/>
    </xf>
    <xf numFmtId="1" fontId="7" fillId="0" borderId="0" xfId="47" applyNumberFormat="1" applyFont="1" applyFill="1" applyBorder="1" applyAlignment="1">
      <alignment vertical="top"/>
      <protection/>
    </xf>
    <xf numFmtId="3" fontId="6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/>
    </xf>
    <xf numFmtId="0" fontId="74" fillId="0" borderId="0" xfId="0" applyFont="1" applyFill="1" applyAlignment="1">
      <alignment/>
    </xf>
    <xf numFmtId="0" fontId="20" fillId="0" borderId="0" xfId="0" applyNumberFormat="1" applyFont="1" applyFill="1" applyBorder="1" applyAlignment="1">
      <alignment/>
    </xf>
    <xf numFmtId="169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 wrapText="1"/>
    </xf>
    <xf numFmtId="170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/>
    </xf>
    <xf numFmtId="0" fontId="77" fillId="0" borderId="0" xfId="0" applyFont="1" applyFill="1" applyAlignment="1">
      <alignment horizontal="right"/>
    </xf>
    <xf numFmtId="3" fontId="7" fillId="0" borderId="0" xfId="0" applyNumberFormat="1" applyFont="1" applyFill="1" applyAlignment="1" quotePrefix="1">
      <alignment horizontal="right"/>
    </xf>
    <xf numFmtId="166" fontId="7" fillId="0" borderId="0" xfId="47" applyNumberFormat="1" applyFont="1" applyFill="1" applyBorder="1" applyAlignment="1">
      <alignment vertical="top"/>
      <protection/>
    </xf>
    <xf numFmtId="166" fontId="4" fillId="0" borderId="0" xfId="0" applyNumberFormat="1" applyFont="1" applyFill="1" applyAlignment="1">
      <alignment/>
    </xf>
    <xf numFmtId="169" fontId="7" fillId="0" borderId="0" xfId="0" applyNumberFormat="1" applyFont="1" applyAlignment="1">
      <alignment horizontal="right"/>
    </xf>
    <xf numFmtId="14" fontId="6" fillId="0" borderId="0" xfId="0" applyNumberFormat="1" applyFont="1" applyFill="1" applyBorder="1" applyAlignment="1">
      <alignment horizontal="left"/>
    </xf>
    <xf numFmtId="1" fontId="6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3" fillId="0" borderId="0" xfId="0" applyNumberFormat="1" applyFont="1" applyFill="1" applyAlignment="1">
      <alignment horizontal="right"/>
    </xf>
    <xf numFmtId="0" fontId="15" fillId="0" borderId="0" xfId="0" applyFont="1" applyAlignment="1" quotePrefix="1">
      <alignment horizontal="left"/>
    </xf>
    <xf numFmtId="3" fontId="9" fillId="0" borderId="0" xfId="0" applyNumberFormat="1" applyFont="1" applyBorder="1" applyAlignment="1">
      <alignment horizontal="left" wrapText="1"/>
    </xf>
    <xf numFmtId="0" fontId="26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3" fontId="8" fillId="0" borderId="10" xfId="0" applyNumberFormat="1" applyFont="1" applyBorder="1" applyAlignment="1">
      <alignment/>
    </xf>
    <xf numFmtId="3" fontId="75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3" fontId="75" fillId="0" borderId="0" xfId="0" applyNumberFormat="1" applyFont="1" applyFill="1" applyBorder="1" applyAlignment="1">
      <alignment wrapText="1"/>
    </xf>
    <xf numFmtId="3" fontId="79" fillId="0" borderId="0" xfId="0" applyNumberFormat="1" applyFont="1" applyFill="1" applyBorder="1" applyAlignment="1">
      <alignment/>
    </xf>
    <xf numFmtId="0" fontId="77" fillId="0" borderId="0" xfId="0" applyFont="1" applyFill="1" applyAlignment="1" quotePrefix="1">
      <alignment/>
    </xf>
    <xf numFmtId="3" fontId="7" fillId="0" borderId="0" xfId="0" applyNumberFormat="1" applyFont="1" applyAlignment="1" quotePrefix="1">
      <alignment horizontal="right"/>
    </xf>
    <xf numFmtId="0" fontId="50" fillId="0" borderId="0" xfId="0" applyFont="1" applyAlignment="1">
      <alignment/>
    </xf>
    <xf numFmtId="3" fontId="67" fillId="0" borderId="0" xfId="0" applyNumberFormat="1" applyFont="1" applyAlignment="1">
      <alignment/>
    </xf>
    <xf numFmtId="0" fontId="67" fillId="0" borderId="0" xfId="0" applyFont="1" applyAlignment="1">
      <alignment/>
    </xf>
    <xf numFmtId="3" fontId="26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left" wrapText="1"/>
    </xf>
    <xf numFmtId="166" fontId="7" fillId="0" borderId="0" xfId="47" applyNumberFormat="1" applyFont="1" applyFill="1" applyAlignment="1">
      <alignment horizontal="right"/>
      <protection/>
    </xf>
    <xf numFmtId="1" fontId="6" fillId="0" borderId="0" xfId="47" applyNumberFormat="1" applyFont="1" applyFill="1">
      <alignment/>
      <protection/>
    </xf>
    <xf numFmtId="1" fontId="7" fillId="0" borderId="0" xfId="47" applyNumberFormat="1" applyFont="1" applyFill="1" applyAlignment="1">
      <alignment horizontal="right"/>
      <protection/>
    </xf>
    <xf numFmtId="0" fontId="6" fillId="0" borderId="0" xfId="0" applyFont="1" applyFill="1" applyAlignment="1" quotePrefix="1">
      <alignment/>
    </xf>
    <xf numFmtId="2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0" fontId="22" fillId="0" borderId="0" xfId="45" applyFont="1" applyFill="1">
      <alignment/>
      <protection/>
    </xf>
    <xf numFmtId="0" fontId="21" fillId="0" borderId="0" xfId="45" applyFont="1" applyFill="1">
      <alignment/>
      <protection/>
    </xf>
    <xf numFmtId="3" fontId="6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3" fillId="0" borderId="0" xfId="0" applyNumberFormat="1" applyFont="1" applyFill="1" applyAlignment="1">
      <alignment/>
    </xf>
    <xf numFmtId="3" fontId="7" fillId="0" borderId="0" xfId="0" applyNumberFormat="1" applyFont="1" applyAlignment="1" quotePrefix="1">
      <alignment/>
    </xf>
    <xf numFmtId="3" fontId="51" fillId="0" borderId="0" xfId="0" applyNumberFormat="1" applyFont="1" applyAlignment="1">
      <alignment/>
    </xf>
    <xf numFmtId="0" fontId="51" fillId="0" borderId="0" xfId="0" applyFont="1" applyFill="1" applyAlignment="1">
      <alignment/>
    </xf>
    <xf numFmtId="0" fontId="7" fillId="0" borderId="0" xfId="0" applyFont="1" applyFill="1" applyAlignment="1" quotePrefix="1">
      <alignment/>
    </xf>
    <xf numFmtId="3" fontId="7" fillId="0" borderId="0" xfId="46" applyNumberFormat="1" applyFont="1" applyAlignment="1">
      <alignment/>
      <protection/>
    </xf>
    <xf numFmtId="3" fontId="7" fillId="0" borderId="0" xfId="45" applyNumberFormat="1" applyFont="1" applyAlignment="1">
      <alignment/>
      <protection/>
    </xf>
    <xf numFmtId="0" fontId="75" fillId="0" borderId="0" xfId="0" applyFont="1" applyAlignment="1">
      <alignment/>
    </xf>
    <xf numFmtId="0" fontId="9" fillId="0" borderId="0" xfId="0" applyFont="1" applyAlignment="1">
      <alignment horizontal="right" wrapText="1"/>
    </xf>
    <xf numFmtId="0" fontId="8" fillId="0" borderId="0" xfId="0" applyFont="1" applyFill="1" applyAlignment="1">
      <alignment horizontal="right" wrapText="1"/>
    </xf>
    <xf numFmtId="3" fontId="75" fillId="0" borderId="10" xfId="0" applyNumberFormat="1" applyFont="1" applyBorder="1" applyAlignment="1">
      <alignment wrapText="1"/>
    </xf>
    <xf numFmtId="3" fontId="75" fillId="0" borderId="10" xfId="0" applyNumberFormat="1" applyFont="1" applyFill="1" applyBorder="1" applyAlignment="1">
      <alignment wrapText="1"/>
    </xf>
    <xf numFmtId="167" fontId="67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1" xfId="0" applyBorder="1" applyAlignment="1">
      <alignment/>
    </xf>
    <xf numFmtId="3" fontId="9" fillId="0" borderId="10" xfId="0" applyNumberFormat="1" applyFont="1" applyBorder="1" applyAlignment="1">
      <alignment wrapText="1"/>
    </xf>
    <xf numFmtId="0" fontId="80" fillId="0" borderId="0" xfId="0" applyFont="1" applyFill="1" applyAlignment="1">
      <alignment horizontal="right" wrapText="1"/>
    </xf>
    <xf numFmtId="0" fontId="81" fillId="0" borderId="0" xfId="0" applyFont="1" applyFill="1" applyAlignment="1">
      <alignment horizontal="right" wrapText="1"/>
    </xf>
    <xf numFmtId="3" fontId="6" fillId="0" borderId="0" xfId="45" applyNumberFormat="1" applyFont="1" applyAlignment="1">
      <alignment/>
      <protection/>
    </xf>
    <xf numFmtId="0" fontId="7" fillId="0" borderId="11" xfId="47" applyFont="1" applyFill="1" applyBorder="1" applyAlignment="1">
      <alignment/>
      <protection/>
    </xf>
    <xf numFmtId="3" fontId="7" fillId="0" borderId="0" xfId="47" applyNumberFormat="1" applyFont="1" applyFill="1" applyAlignment="1">
      <alignment horizontal="right"/>
      <protection/>
    </xf>
    <xf numFmtId="0" fontId="6" fillId="0" borderId="0" xfId="47" applyFont="1" applyFill="1" applyAlignment="1">
      <alignment horizontal="left"/>
      <protection/>
    </xf>
    <xf numFmtId="166" fontId="7" fillId="0" borderId="0" xfId="47" applyNumberFormat="1" applyFont="1" applyFill="1">
      <alignment/>
      <protection/>
    </xf>
    <xf numFmtId="0" fontId="13" fillId="0" borderId="0" xfId="47" applyFont="1" applyFill="1" applyBorder="1" applyAlignment="1">
      <alignment horizontal="left"/>
      <protection/>
    </xf>
    <xf numFmtId="0" fontId="10" fillId="0" borderId="0" xfId="47" applyFont="1" applyFill="1" applyBorder="1">
      <alignment/>
      <protection/>
    </xf>
    <xf numFmtId="3" fontId="26" fillId="0" borderId="0" xfId="0" applyNumberFormat="1" applyFont="1" applyAlignment="1">
      <alignment/>
    </xf>
    <xf numFmtId="16" fontId="4" fillId="0" borderId="0" xfId="0" applyNumberFormat="1" applyFont="1" applyAlignment="1" quotePrefix="1">
      <alignment/>
    </xf>
    <xf numFmtId="0" fontId="20" fillId="0" borderId="0" xfId="0" applyFont="1" applyFill="1" applyAlignment="1">
      <alignment vertical="center"/>
    </xf>
    <xf numFmtId="14" fontId="50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3" fontId="20" fillId="0" borderId="0" xfId="0" applyNumberFormat="1" applyFont="1" applyAlignment="1">
      <alignment vertical="center" wrapText="1"/>
    </xf>
    <xf numFmtId="16" fontId="7" fillId="0" borderId="0" xfId="0" applyNumberFormat="1" applyFont="1" applyFill="1" applyBorder="1" applyAlignment="1" quotePrefix="1">
      <alignment/>
    </xf>
    <xf numFmtId="0" fontId="26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left" indent="1"/>
    </xf>
    <xf numFmtId="169" fontId="24" fillId="0" borderId="0" xfId="0" applyNumberFormat="1" applyFont="1" applyFill="1" applyAlignment="1">
      <alignment horizontal="right"/>
    </xf>
    <xf numFmtId="166" fontId="24" fillId="0" borderId="0" xfId="0" applyNumberFormat="1" applyFont="1" applyFill="1" applyAlignment="1">
      <alignment/>
    </xf>
    <xf numFmtId="166" fontId="26" fillId="0" borderId="0" xfId="0" applyNumberFormat="1" applyFont="1" applyAlignment="1">
      <alignment/>
    </xf>
    <xf numFmtId="0" fontId="24" fillId="0" borderId="0" xfId="0" applyFont="1" applyFill="1" applyAlignment="1">
      <alignment/>
    </xf>
    <xf numFmtId="166" fontId="24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166" fontId="22" fillId="0" borderId="0" xfId="0" applyNumberFormat="1" applyFont="1" applyFill="1" applyAlignment="1">
      <alignment/>
    </xf>
    <xf numFmtId="166" fontId="26" fillId="0" borderId="0" xfId="0" applyNumberFormat="1" applyFont="1" applyFill="1" applyAlignment="1">
      <alignment/>
    </xf>
    <xf numFmtId="0" fontId="22" fillId="0" borderId="0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168" fontId="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68" fontId="26" fillId="0" borderId="0" xfId="0" applyNumberFormat="1" applyFont="1" applyFill="1" applyAlignment="1">
      <alignment horizontal="right"/>
    </xf>
    <xf numFmtId="168" fontId="7" fillId="0" borderId="0" xfId="45" applyNumberFormat="1" applyFont="1" applyFill="1" applyAlignment="1">
      <alignment horizontal="right"/>
      <protection/>
    </xf>
    <xf numFmtId="0" fontId="6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15" fillId="0" borderId="0" xfId="0" applyFont="1" applyBorder="1" applyAlignment="1">
      <alignment/>
    </xf>
    <xf numFmtId="0" fontId="7" fillId="0" borderId="0" xfId="45" applyFont="1">
      <alignment/>
      <protection/>
    </xf>
    <xf numFmtId="0" fontId="26" fillId="0" borderId="0" xfId="0" applyFont="1" applyBorder="1" applyAlignment="1">
      <alignment/>
    </xf>
    <xf numFmtId="0" fontId="26" fillId="0" borderId="0" xfId="0" applyFont="1" applyBorder="1" applyAlignment="1" quotePrefix="1">
      <alignment horizontal="left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169" fontId="6" fillId="0" borderId="0" xfId="0" applyNumberFormat="1" applyFont="1" applyAlignment="1">
      <alignment horizontal="right"/>
    </xf>
    <xf numFmtId="3" fontId="26" fillId="0" borderId="0" xfId="0" applyNumberFormat="1" applyFont="1" applyFill="1" applyAlignment="1">
      <alignment horizontal="right"/>
    </xf>
    <xf numFmtId="3" fontId="26" fillId="0" borderId="0" xfId="0" applyNumberFormat="1" applyFont="1" applyBorder="1" applyAlignment="1">
      <alignment horizontal="right"/>
    </xf>
    <xf numFmtId="169" fontId="26" fillId="0" borderId="0" xfId="0" applyNumberFormat="1" applyFont="1" applyBorder="1" applyAlignment="1">
      <alignment horizontal="left"/>
    </xf>
    <xf numFmtId="169" fontId="26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 wrapText="1"/>
    </xf>
    <xf numFmtId="167" fontId="7" fillId="0" borderId="0" xfId="45" applyNumberFormat="1" applyFont="1">
      <alignment/>
      <protection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0" fontId="26" fillId="0" borderId="0" xfId="0" applyFont="1" applyAlignment="1" applyProtection="1">
      <alignment horizontal="right"/>
      <protection locked="0"/>
    </xf>
    <xf numFmtId="0" fontId="26" fillId="0" borderId="0" xfId="0" applyFont="1" applyAlignment="1">
      <alignment horizontal="left"/>
    </xf>
    <xf numFmtId="167" fontId="26" fillId="0" borderId="0" xfId="0" applyNumberFormat="1" applyFont="1" applyAlignment="1">
      <alignment/>
    </xf>
    <xf numFmtId="167" fontId="26" fillId="0" borderId="0" xfId="0" applyNumberFormat="1" applyFont="1" applyFill="1" applyAlignment="1">
      <alignment/>
    </xf>
    <xf numFmtId="0" fontId="26" fillId="0" borderId="0" xfId="0" applyFont="1" applyAlignment="1" quotePrefix="1">
      <alignment horizontal="left"/>
    </xf>
    <xf numFmtId="166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3" fontId="24" fillId="0" borderId="0" xfId="46" applyFont="1">
      <alignment/>
      <protection/>
    </xf>
    <xf numFmtId="3" fontId="54" fillId="0" borderId="0" xfId="0" applyNumberFormat="1" applyFont="1" applyAlignment="1">
      <alignment/>
    </xf>
    <xf numFmtId="3" fontId="54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2" xfId="0" applyNumberFormat="1" applyFont="1" applyFill="1" applyBorder="1" applyAlignment="1">
      <alignment wrapText="1"/>
    </xf>
    <xf numFmtId="3" fontId="9" fillId="0" borderId="12" xfId="0" applyNumberFormat="1" applyFont="1" applyBorder="1" applyAlignment="1">
      <alignment wrapText="1"/>
    </xf>
    <xf numFmtId="0" fontId="9" fillId="0" borderId="0" xfId="0" applyFont="1" applyFill="1" applyAlignment="1">
      <alignment horizontal="right" wrapText="1"/>
    </xf>
    <xf numFmtId="3" fontId="9" fillId="0" borderId="10" xfId="0" applyNumberFormat="1" applyFont="1" applyFill="1" applyBorder="1" applyAlignment="1">
      <alignment wrapText="1"/>
    </xf>
    <xf numFmtId="0" fontId="26" fillId="0" borderId="0" xfId="0" applyFont="1" applyAlignment="1">
      <alignment horizontal="right" wrapText="1"/>
    </xf>
    <xf numFmtId="3" fontId="9" fillId="0" borderId="0" xfId="0" applyNumberFormat="1" applyFont="1" applyBorder="1" applyAlignment="1">
      <alignment wrapText="1"/>
    </xf>
    <xf numFmtId="0" fontId="22" fillId="0" borderId="0" xfId="0" applyFont="1" applyFill="1" applyAlignment="1">
      <alignment horizontal="right" wrapText="1"/>
    </xf>
    <xf numFmtId="3" fontId="9" fillId="0" borderId="0" xfId="0" applyNumberFormat="1" applyFont="1" applyFill="1" applyBorder="1" applyAlignment="1">
      <alignment wrapText="1"/>
    </xf>
    <xf numFmtId="167" fontId="54" fillId="0" borderId="0" xfId="0" applyNumberFormat="1" applyFont="1" applyFill="1" applyAlignment="1">
      <alignment/>
    </xf>
    <xf numFmtId="167" fontId="54" fillId="0" borderId="0" xfId="0" applyNumberFormat="1" applyFont="1" applyAlignment="1">
      <alignment/>
    </xf>
    <xf numFmtId="0" fontId="54" fillId="0" borderId="0" xfId="0" applyFont="1" applyAlignment="1">
      <alignment/>
    </xf>
    <xf numFmtId="3" fontId="26" fillId="0" borderId="0" xfId="0" applyNumberFormat="1" applyFont="1" applyBorder="1" applyAlignment="1">
      <alignment/>
    </xf>
    <xf numFmtId="3" fontId="7" fillId="0" borderId="0" xfId="0" applyNumberFormat="1" applyFont="1" applyFill="1" applyAlignment="1" quotePrefix="1">
      <alignment/>
    </xf>
    <xf numFmtId="3" fontId="54" fillId="0" borderId="0" xfId="45" applyNumberFormat="1" applyFont="1" applyFill="1">
      <alignment/>
      <protection/>
    </xf>
    <xf numFmtId="166" fontId="54" fillId="0" borderId="0" xfId="0" applyNumberFormat="1" applyFont="1" applyAlignment="1">
      <alignment/>
    </xf>
    <xf numFmtId="3" fontId="6" fillId="0" borderId="0" xfId="45" applyNumberFormat="1" applyFont="1">
      <alignment/>
      <protection/>
    </xf>
    <xf numFmtId="3" fontId="26" fillId="0" borderId="0" xfId="45" applyNumberFormat="1" applyFont="1" applyFill="1">
      <alignment/>
      <protection/>
    </xf>
    <xf numFmtId="3" fontId="7" fillId="0" borderId="0" xfId="45" applyNumberFormat="1" applyFont="1">
      <alignment/>
      <protection/>
    </xf>
    <xf numFmtId="0" fontId="79" fillId="0" borderId="0" xfId="0" applyFont="1" applyFill="1" applyAlignment="1">
      <alignment/>
    </xf>
    <xf numFmtId="0" fontId="0" fillId="0" borderId="0" xfId="45" applyFont="1" applyFill="1" applyAlignment="1" applyProtection="1">
      <alignment horizontal="left"/>
      <protection locked="0"/>
    </xf>
    <xf numFmtId="0" fontId="7" fillId="0" borderId="0" xfId="45" applyFill="1">
      <alignment/>
      <protection/>
    </xf>
    <xf numFmtId="0" fontId="76" fillId="0" borderId="0" xfId="0" applyFont="1" applyFill="1" applyAlignment="1">
      <alignment/>
    </xf>
    <xf numFmtId="0" fontId="7" fillId="0" borderId="0" xfId="45" applyFill="1" applyAlignment="1" applyProtection="1">
      <alignment horizontal="right"/>
      <protection locked="0"/>
    </xf>
    <xf numFmtId="169" fontId="82" fillId="0" borderId="0" xfId="0" applyNumberFormat="1" applyFont="1" applyFill="1" applyAlignment="1">
      <alignment horizontal="right"/>
    </xf>
    <xf numFmtId="168" fontId="7" fillId="0" borderId="0" xfId="0" applyNumberFormat="1" applyFont="1" applyFill="1" applyAlignment="1">
      <alignment horizontal="right"/>
    </xf>
    <xf numFmtId="3" fontId="6" fillId="0" borderId="0" xfId="0" applyNumberFormat="1" applyFont="1" applyAlignment="1" applyProtection="1">
      <alignment horizontal="right"/>
      <protection locked="0"/>
    </xf>
    <xf numFmtId="1" fontId="26" fillId="0" borderId="0" xfId="0" applyNumberFormat="1" applyFont="1" applyAlignment="1">
      <alignment/>
    </xf>
    <xf numFmtId="0" fontId="26" fillId="0" borderId="0" xfId="0" applyFont="1" applyAlignment="1" applyProtection="1">
      <alignment horizontal="left"/>
      <protection locked="0"/>
    </xf>
    <xf numFmtId="3" fontId="26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Normaali 3" xfId="46"/>
    <cellStyle name="Normaali_96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57421875" style="22" customWidth="1"/>
    <col min="2" max="2" width="115.8515625" style="22" customWidth="1"/>
    <col min="3" max="16384" width="9.140625" style="22" customWidth="1"/>
  </cols>
  <sheetData>
    <row r="1" ht="15.75">
      <c r="A1" s="20" t="s">
        <v>33</v>
      </c>
    </row>
    <row r="2" ht="15.75">
      <c r="A2" s="20" t="s">
        <v>32</v>
      </c>
    </row>
    <row r="3" spans="1:2" ht="15.75">
      <c r="A3" s="20"/>
      <c r="B3" s="181"/>
    </row>
    <row r="4" ht="12">
      <c r="B4" s="28"/>
    </row>
    <row r="5" spans="1:7" ht="12">
      <c r="A5" s="3" t="s">
        <v>0</v>
      </c>
      <c r="B5" s="5" t="s">
        <v>465</v>
      </c>
      <c r="C5" s="28">
        <v>119</v>
      </c>
      <c r="D5" s="28"/>
      <c r="E5" s="28"/>
      <c r="F5" s="28"/>
      <c r="G5" s="28"/>
    </row>
    <row r="6" spans="1:7" ht="12">
      <c r="A6" s="28"/>
      <c r="B6" s="188" t="s">
        <v>378</v>
      </c>
      <c r="C6" s="28"/>
      <c r="D6" s="28"/>
      <c r="E6" s="28"/>
      <c r="F6" s="28"/>
      <c r="G6" s="28"/>
    </row>
    <row r="7" spans="1:7" ht="12.75">
      <c r="A7" s="28"/>
      <c r="B7" s="2" t="s">
        <v>36</v>
      </c>
      <c r="C7" s="28"/>
      <c r="D7" s="28"/>
      <c r="E7" s="28"/>
      <c r="F7" s="150"/>
      <c r="G7" s="150"/>
    </row>
    <row r="8" spans="1:7" ht="15">
      <c r="A8" s="28"/>
      <c r="B8" s="164"/>
      <c r="C8" s="28"/>
      <c r="D8" s="28"/>
      <c r="E8" s="28"/>
      <c r="F8" s="9"/>
      <c r="G8" s="9"/>
    </row>
    <row r="9" spans="1:7" ht="15">
      <c r="A9" s="3" t="s">
        <v>34</v>
      </c>
      <c r="B9" s="1" t="s">
        <v>466</v>
      </c>
      <c r="C9" s="28">
        <v>120</v>
      </c>
      <c r="D9" s="28"/>
      <c r="E9" s="28"/>
      <c r="F9" s="228"/>
      <c r="G9" s="9"/>
    </row>
    <row r="10" spans="1:7" ht="13.5" customHeight="1">
      <c r="A10" s="28"/>
      <c r="B10" s="60" t="s">
        <v>379</v>
      </c>
      <c r="C10" s="28"/>
      <c r="D10" s="28"/>
      <c r="E10" s="28"/>
      <c r="F10" s="9"/>
      <c r="G10" s="229"/>
    </row>
    <row r="11" spans="1:7" ht="12">
      <c r="A11" s="28"/>
      <c r="B11" s="2" t="s">
        <v>380</v>
      </c>
      <c r="C11" s="28"/>
      <c r="D11" s="28"/>
      <c r="E11" s="28"/>
      <c r="F11" s="28"/>
      <c r="G11" s="28"/>
    </row>
    <row r="12" spans="1:7" ht="12">
      <c r="A12" s="28"/>
      <c r="B12" s="164"/>
      <c r="C12" s="28"/>
      <c r="D12" s="28"/>
      <c r="E12" s="28"/>
      <c r="F12" s="28"/>
      <c r="G12" s="28"/>
    </row>
    <row r="13" spans="1:7" ht="12">
      <c r="A13" s="3" t="s">
        <v>1</v>
      </c>
      <c r="B13" s="1" t="s">
        <v>467</v>
      </c>
      <c r="C13" s="28">
        <v>121</v>
      </c>
      <c r="D13" s="28"/>
      <c r="E13" s="28"/>
      <c r="F13" s="28"/>
      <c r="G13" s="28"/>
    </row>
    <row r="14" spans="1:7" ht="12">
      <c r="A14" s="28"/>
      <c r="B14" s="2" t="s">
        <v>381</v>
      </c>
      <c r="C14" s="28"/>
      <c r="D14" s="28"/>
      <c r="E14" s="28"/>
      <c r="F14" s="28"/>
      <c r="G14" s="28"/>
    </row>
    <row r="15" spans="1:7" ht="12">
      <c r="A15" s="28"/>
      <c r="B15" s="2" t="s">
        <v>382</v>
      </c>
      <c r="C15" s="28"/>
      <c r="D15" s="28"/>
      <c r="E15" s="28"/>
      <c r="F15" s="28"/>
      <c r="G15" s="28"/>
    </row>
    <row r="16" spans="1:7" ht="12.75">
      <c r="A16" s="28"/>
      <c r="B16" s="164"/>
      <c r="C16" s="28"/>
      <c r="D16" s="28"/>
      <c r="E16" s="28"/>
      <c r="F16" s="156"/>
      <c r="G16" s="156"/>
    </row>
    <row r="17" spans="1:7" ht="18.75">
      <c r="A17" s="4" t="s">
        <v>2</v>
      </c>
      <c r="B17" s="156" t="s">
        <v>471</v>
      </c>
      <c r="C17" s="2">
        <v>122</v>
      </c>
      <c r="D17" s="28"/>
      <c r="E17" s="103"/>
      <c r="F17" s="9"/>
      <c r="G17" s="230"/>
    </row>
    <row r="18" spans="1:7" ht="15">
      <c r="A18" s="28"/>
      <c r="B18" s="201" t="s">
        <v>383</v>
      </c>
      <c r="C18" s="64"/>
      <c r="D18" s="28"/>
      <c r="E18" s="28"/>
      <c r="F18" s="231"/>
      <c r="G18" s="9"/>
    </row>
    <row r="19" spans="1:7" ht="18.75">
      <c r="A19" s="28"/>
      <c r="B19" s="201" t="s">
        <v>384</v>
      </c>
      <c r="C19" s="64"/>
      <c r="D19" s="28"/>
      <c r="E19" s="28"/>
      <c r="F19" s="9"/>
      <c r="G19" s="230"/>
    </row>
    <row r="20" spans="1:7" ht="12">
      <c r="A20" s="28"/>
      <c r="B20" s="164"/>
      <c r="C20" s="28"/>
      <c r="D20" s="28"/>
      <c r="E20" s="28"/>
      <c r="F20" s="28" t="s">
        <v>65</v>
      </c>
      <c r="G20" s="28"/>
    </row>
    <row r="21" spans="1:7" ht="12.75">
      <c r="A21" s="4" t="s">
        <v>3</v>
      </c>
      <c r="B21" s="156" t="s">
        <v>472</v>
      </c>
      <c r="C21" s="2">
        <v>124</v>
      </c>
      <c r="D21" s="28"/>
      <c r="E21" s="28"/>
      <c r="F21" s="28"/>
      <c r="G21" s="28"/>
    </row>
    <row r="22" spans="1:7" ht="15">
      <c r="A22" s="28"/>
      <c r="B22" s="201" t="s">
        <v>385</v>
      </c>
      <c r="C22" s="2"/>
      <c r="D22" s="28"/>
      <c r="E22" s="28"/>
      <c r="F22" s="28"/>
      <c r="G22" s="28"/>
    </row>
    <row r="23" spans="1:7" ht="15">
      <c r="A23" s="28"/>
      <c r="B23" s="201" t="s">
        <v>386</v>
      </c>
      <c r="C23" s="2"/>
      <c r="D23" s="28"/>
      <c r="E23" s="28"/>
      <c r="F23" s="28"/>
      <c r="G23" s="28"/>
    </row>
    <row r="24" spans="1:7" ht="12">
      <c r="A24" s="28"/>
      <c r="B24" s="164"/>
      <c r="C24" s="28"/>
      <c r="D24" s="28"/>
      <c r="E24" s="28"/>
      <c r="F24" s="28"/>
      <c r="G24" s="28"/>
    </row>
    <row r="25" spans="1:7" ht="12.75">
      <c r="A25" s="7" t="s">
        <v>4</v>
      </c>
      <c r="B25" s="150" t="s">
        <v>473</v>
      </c>
      <c r="C25" s="28">
        <v>126</v>
      </c>
      <c r="D25" s="28"/>
      <c r="E25" s="28"/>
      <c r="F25" s="69"/>
      <c r="G25" s="69"/>
    </row>
    <row r="26" spans="1:7" ht="15">
      <c r="A26" s="28"/>
      <c r="B26" s="201" t="s">
        <v>387</v>
      </c>
      <c r="C26" s="28"/>
      <c r="D26" s="28"/>
      <c r="E26" s="28"/>
      <c r="F26" s="28"/>
      <c r="G26" s="28"/>
    </row>
    <row r="27" spans="1:7" ht="15">
      <c r="A27" s="28"/>
      <c r="B27" s="201" t="s">
        <v>388</v>
      </c>
      <c r="C27" s="28"/>
      <c r="D27" s="28"/>
      <c r="E27" s="28"/>
      <c r="F27" s="28"/>
      <c r="G27" s="28"/>
    </row>
    <row r="28" spans="1:7" ht="12">
      <c r="A28" s="28"/>
      <c r="B28" s="28"/>
      <c r="C28" s="28"/>
      <c r="D28" s="28"/>
      <c r="E28" s="28"/>
      <c r="F28" s="28"/>
      <c r="G28" s="28"/>
    </row>
    <row r="29" spans="1:7" ht="12">
      <c r="A29" s="23" t="s">
        <v>5</v>
      </c>
      <c r="B29" s="24" t="s">
        <v>492</v>
      </c>
      <c r="C29" s="28">
        <v>127</v>
      </c>
      <c r="D29" s="28"/>
      <c r="E29" s="28"/>
      <c r="F29" s="28"/>
      <c r="G29" s="28"/>
    </row>
    <row r="30" spans="1:7" ht="12">
      <c r="A30" s="28"/>
      <c r="B30" s="25" t="s">
        <v>42</v>
      </c>
      <c r="C30" s="28"/>
      <c r="D30" s="28"/>
      <c r="E30" s="28"/>
      <c r="F30" s="28"/>
      <c r="G30" s="28"/>
    </row>
    <row r="31" spans="1:7" ht="12">
      <c r="A31" s="28"/>
      <c r="B31" s="25" t="s">
        <v>6</v>
      </c>
      <c r="C31" s="28"/>
      <c r="D31" s="28"/>
      <c r="E31" s="28"/>
      <c r="F31" s="28"/>
      <c r="G31" s="28"/>
    </row>
    <row r="32" spans="1:7" ht="12">
      <c r="A32" s="28"/>
      <c r="B32" s="28"/>
      <c r="C32" s="28"/>
      <c r="D32" s="28"/>
      <c r="E32" s="28"/>
      <c r="F32" s="28"/>
      <c r="G32" s="28"/>
    </row>
    <row r="33" spans="1:7" ht="12">
      <c r="A33" s="26" t="s">
        <v>8</v>
      </c>
      <c r="B33" s="12" t="s">
        <v>493</v>
      </c>
      <c r="C33" s="36">
        <v>128</v>
      </c>
      <c r="D33" s="28"/>
      <c r="E33" s="28"/>
      <c r="F33" s="28"/>
      <c r="G33" s="28"/>
    </row>
    <row r="34" spans="1:7" ht="12">
      <c r="A34" s="28"/>
      <c r="B34" s="15" t="s">
        <v>7</v>
      </c>
      <c r="C34" s="12"/>
      <c r="D34" s="28"/>
      <c r="E34" s="28"/>
      <c r="F34" s="28"/>
      <c r="G34" s="28"/>
    </row>
    <row r="35" spans="1:7" ht="12">
      <c r="A35" s="28"/>
      <c r="B35" s="15" t="s">
        <v>41</v>
      </c>
      <c r="C35" s="15"/>
      <c r="D35" s="28"/>
      <c r="E35" s="28"/>
      <c r="F35" s="28"/>
      <c r="G35" s="28"/>
    </row>
    <row r="36" spans="1:7" ht="12">
      <c r="A36" s="28"/>
      <c r="B36" s="28"/>
      <c r="C36" s="28"/>
      <c r="D36" s="28"/>
      <c r="E36" s="28"/>
      <c r="F36" s="28"/>
      <c r="G36" s="28"/>
    </row>
    <row r="37" spans="1:7" ht="12">
      <c r="A37" s="27" t="s">
        <v>10</v>
      </c>
      <c r="B37" s="12" t="s">
        <v>494</v>
      </c>
      <c r="C37" s="145">
        <v>128</v>
      </c>
      <c r="D37" s="28"/>
      <c r="E37" s="28"/>
      <c r="F37" s="28"/>
      <c r="G37" s="28"/>
    </row>
    <row r="38" spans="1:7" ht="12">
      <c r="A38" s="28"/>
      <c r="B38" s="17" t="s">
        <v>9</v>
      </c>
      <c r="C38" s="27"/>
      <c r="D38" s="28"/>
      <c r="E38" s="28"/>
      <c r="F38" s="28"/>
      <c r="G38" s="28"/>
    </row>
    <row r="39" spans="1:7" ht="12">
      <c r="A39" s="28"/>
      <c r="B39" s="28" t="s">
        <v>11</v>
      </c>
      <c r="C39" s="28"/>
      <c r="D39" s="28"/>
      <c r="E39" s="28"/>
      <c r="F39" s="28"/>
      <c r="G39" s="28"/>
    </row>
    <row r="40" spans="1:7" ht="12">
      <c r="A40" s="28"/>
      <c r="B40" s="28"/>
      <c r="C40" s="28"/>
      <c r="D40" s="28"/>
      <c r="E40" s="28"/>
      <c r="F40" s="28"/>
      <c r="G40" s="28"/>
    </row>
    <row r="41" spans="1:7" ht="12">
      <c r="A41" s="29" t="s">
        <v>12</v>
      </c>
      <c r="B41" s="12" t="s">
        <v>480</v>
      </c>
      <c r="C41" s="28">
        <v>129</v>
      </c>
      <c r="D41" s="28"/>
      <c r="E41" s="28"/>
      <c r="F41" s="28"/>
      <c r="G41" s="28"/>
    </row>
    <row r="42" spans="1:7" ht="12">
      <c r="A42" s="28"/>
      <c r="B42" s="15" t="s">
        <v>155</v>
      </c>
      <c r="C42" s="28"/>
      <c r="D42" s="28"/>
      <c r="E42" s="28"/>
      <c r="F42" s="28"/>
      <c r="G42" s="28"/>
    </row>
    <row r="43" spans="1:7" ht="12">
      <c r="A43" s="28"/>
      <c r="B43" s="14" t="s">
        <v>13</v>
      </c>
      <c r="C43" s="28"/>
      <c r="D43" s="28"/>
      <c r="E43" s="28"/>
      <c r="F43" s="28"/>
      <c r="G43" s="28"/>
    </row>
    <row r="44" spans="1:7" ht="12">
      <c r="A44" s="28"/>
      <c r="B44" s="28"/>
      <c r="C44" s="28"/>
      <c r="D44" s="28"/>
      <c r="E44" s="28"/>
      <c r="F44" s="28"/>
      <c r="G44" s="28"/>
    </row>
    <row r="45" spans="1:7" ht="12">
      <c r="A45" s="30" t="s">
        <v>15</v>
      </c>
      <c r="B45" s="31" t="s">
        <v>481</v>
      </c>
      <c r="C45" s="28">
        <v>129</v>
      </c>
      <c r="D45" s="28"/>
      <c r="E45" s="28"/>
      <c r="F45" s="28"/>
      <c r="G45" s="28"/>
    </row>
    <row r="46" spans="1:7" ht="12">
      <c r="A46" s="28"/>
      <c r="B46" s="33" t="s">
        <v>14</v>
      </c>
      <c r="C46" s="28"/>
      <c r="D46" s="28"/>
      <c r="E46" s="28"/>
      <c r="F46" s="28"/>
      <c r="G46" s="28"/>
    </row>
    <row r="47" spans="1:7" ht="12">
      <c r="A47" s="28"/>
      <c r="B47" s="32" t="s">
        <v>16</v>
      </c>
      <c r="C47" s="28"/>
      <c r="D47" s="28"/>
      <c r="E47" s="28"/>
      <c r="F47" s="28"/>
      <c r="G47" s="28"/>
    </row>
    <row r="48" spans="1:7" ht="12">
      <c r="A48" s="28"/>
      <c r="B48" s="28"/>
      <c r="C48" s="28"/>
      <c r="D48" s="28"/>
      <c r="E48" s="28"/>
      <c r="F48" s="28"/>
      <c r="G48" s="28"/>
    </row>
    <row r="49" spans="1:7" ht="12">
      <c r="A49" s="30" t="s">
        <v>18</v>
      </c>
      <c r="B49" s="31" t="s">
        <v>495</v>
      </c>
      <c r="C49" s="28">
        <v>130</v>
      </c>
      <c r="D49" s="28"/>
      <c r="E49" s="28"/>
      <c r="F49" s="28"/>
      <c r="G49" s="28"/>
    </row>
    <row r="50" spans="1:7" ht="12">
      <c r="A50" s="28"/>
      <c r="B50" s="33" t="s">
        <v>17</v>
      </c>
      <c r="C50" s="28"/>
      <c r="D50" s="28"/>
      <c r="E50" s="28"/>
      <c r="F50" s="28"/>
      <c r="G50" s="28"/>
    </row>
    <row r="51" spans="1:7" ht="12">
      <c r="A51" s="28"/>
      <c r="B51" s="33" t="s">
        <v>19</v>
      </c>
      <c r="C51" s="28"/>
      <c r="D51" s="28"/>
      <c r="E51" s="28"/>
      <c r="F51" s="28"/>
      <c r="G51" s="28"/>
    </row>
    <row r="52" spans="1:7" ht="12">
      <c r="A52" s="28"/>
      <c r="B52" s="28"/>
      <c r="C52" s="28"/>
      <c r="D52" s="28"/>
      <c r="E52" s="28"/>
      <c r="F52" s="28"/>
      <c r="G52" s="28"/>
    </row>
    <row r="53" spans="1:7" ht="12">
      <c r="A53" s="26" t="s">
        <v>20</v>
      </c>
      <c r="B53" s="37" t="s">
        <v>496</v>
      </c>
      <c r="C53" s="38">
        <v>130</v>
      </c>
      <c r="D53" s="28"/>
      <c r="E53" s="28"/>
      <c r="F53" s="28"/>
      <c r="G53" s="28"/>
    </row>
    <row r="54" spans="1:7" ht="12">
      <c r="A54" s="15"/>
      <c r="B54" s="341" t="s">
        <v>39</v>
      </c>
      <c r="C54" s="341"/>
      <c r="D54" s="28"/>
      <c r="E54" s="28"/>
      <c r="F54" s="28"/>
      <c r="G54" s="28"/>
    </row>
    <row r="55" spans="1:7" ht="12">
      <c r="A55" s="15"/>
      <c r="B55" s="341" t="s">
        <v>40</v>
      </c>
      <c r="C55" s="341"/>
      <c r="D55" s="28"/>
      <c r="E55" s="28"/>
      <c r="F55" s="28"/>
      <c r="G55" s="28"/>
    </row>
    <row r="56" spans="1:7" ht="12">
      <c r="A56" s="28"/>
      <c r="B56" s="15"/>
      <c r="C56" s="18"/>
      <c r="D56" s="28"/>
      <c r="E56" s="28"/>
      <c r="F56" s="28"/>
      <c r="G56" s="28"/>
    </row>
    <row r="57" spans="1:7" ht="12">
      <c r="A57" s="26" t="s">
        <v>22</v>
      </c>
      <c r="B57" s="342" t="s">
        <v>497</v>
      </c>
      <c r="C57" s="342"/>
      <c r="D57" s="342"/>
      <c r="E57" s="342"/>
      <c r="F57" s="342"/>
      <c r="G57" s="342"/>
    </row>
    <row r="58" spans="1:7" ht="12">
      <c r="A58" s="15"/>
      <c r="B58" s="17" t="s">
        <v>21</v>
      </c>
      <c r="C58" s="15">
        <v>131</v>
      </c>
      <c r="D58" s="15"/>
      <c r="E58" s="15"/>
      <c r="F58" s="15"/>
      <c r="G58" s="15"/>
    </row>
    <row r="59" spans="1:7" ht="12">
      <c r="A59" s="15"/>
      <c r="B59" s="17" t="s">
        <v>23</v>
      </c>
      <c r="C59" s="15"/>
      <c r="D59" s="15"/>
      <c r="E59" s="15"/>
      <c r="F59" s="15"/>
      <c r="G59" s="15"/>
    </row>
    <row r="60" spans="1:7" ht="12">
      <c r="A60" s="28"/>
      <c r="B60" s="28"/>
      <c r="C60" s="28"/>
      <c r="D60" s="28"/>
      <c r="E60" s="28"/>
      <c r="F60" s="28"/>
      <c r="G60" s="28"/>
    </row>
    <row r="61" spans="1:7" ht="12">
      <c r="A61" s="26" t="s">
        <v>24</v>
      </c>
      <c r="B61" s="34" t="s">
        <v>485</v>
      </c>
      <c r="C61" s="137">
        <v>132</v>
      </c>
      <c r="D61" s="28"/>
      <c r="E61" s="28"/>
      <c r="F61" s="28"/>
      <c r="G61" s="28"/>
    </row>
    <row r="62" spans="1:7" ht="12">
      <c r="A62" s="15"/>
      <c r="B62" s="35" t="s">
        <v>363</v>
      </c>
      <c r="C62" s="8"/>
      <c r="D62" s="28"/>
      <c r="E62" s="28"/>
      <c r="F62" s="28"/>
      <c r="G62" s="28"/>
    </row>
    <row r="63" spans="1:7" ht="12">
      <c r="A63" s="15"/>
      <c r="B63" s="35" t="s">
        <v>38</v>
      </c>
      <c r="C63" s="146"/>
      <c r="D63" s="28"/>
      <c r="E63" s="28"/>
      <c r="F63" s="28"/>
      <c r="G63" s="28"/>
    </row>
    <row r="64" spans="1:7" ht="12">
      <c r="A64" s="28"/>
      <c r="B64" s="28"/>
      <c r="C64" s="28"/>
      <c r="D64" s="28"/>
      <c r="E64" s="28"/>
      <c r="F64" s="28"/>
      <c r="G64" s="28"/>
    </row>
    <row r="65" spans="1:7" ht="12">
      <c r="A65" s="26" t="s">
        <v>25</v>
      </c>
      <c r="B65" s="12" t="s">
        <v>498</v>
      </c>
      <c r="C65" s="28">
        <v>133</v>
      </c>
      <c r="D65" s="28"/>
      <c r="E65" s="28"/>
      <c r="F65" s="28"/>
      <c r="G65" s="28"/>
    </row>
    <row r="66" spans="1:7" ht="12">
      <c r="A66" s="15"/>
      <c r="B66" s="15" t="s">
        <v>35</v>
      </c>
      <c r="C66" s="28"/>
      <c r="D66" s="28"/>
      <c r="E66" s="28"/>
      <c r="F66" s="28"/>
      <c r="G66" s="28"/>
    </row>
    <row r="67" spans="1:7" ht="12">
      <c r="A67" s="15"/>
      <c r="B67" s="15" t="s">
        <v>37</v>
      </c>
      <c r="C67" s="28"/>
      <c r="D67" s="28"/>
      <c r="E67" s="28"/>
      <c r="F67" s="28"/>
      <c r="G67" s="28"/>
    </row>
    <row r="68" spans="1:7" ht="12">
      <c r="A68" s="28"/>
      <c r="B68" s="28"/>
      <c r="C68" s="28"/>
      <c r="D68" s="28"/>
      <c r="E68" s="28"/>
      <c r="F68" s="28"/>
      <c r="G68" s="28"/>
    </row>
    <row r="69" spans="1:7" ht="12">
      <c r="A69" s="26" t="s">
        <v>27</v>
      </c>
      <c r="B69" s="27" t="s">
        <v>488</v>
      </c>
      <c r="C69" s="28">
        <v>134</v>
      </c>
      <c r="D69" s="28"/>
      <c r="E69" s="28"/>
      <c r="F69" s="28"/>
      <c r="G69" s="28"/>
    </row>
    <row r="70" spans="1:7" ht="12">
      <c r="A70" s="15"/>
      <c r="B70" s="16" t="s">
        <v>26</v>
      </c>
      <c r="C70" s="28"/>
      <c r="D70" s="28"/>
      <c r="E70" s="28"/>
      <c r="F70" s="28"/>
      <c r="G70" s="28"/>
    </row>
    <row r="71" spans="1:7" ht="12">
      <c r="A71" s="15"/>
      <c r="B71" s="16" t="s">
        <v>28</v>
      </c>
      <c r="C71" s="28"/>
      <c r="D71" s="28"/>
      <c r="E71" s="28"/>
      <c r="F71" s="28"/>
      <c r="G71" s="28"/>
    </row>
    <row r="72" spans="1:7" ht="12">
      <c r="A72" s="28"/>
      <c r="B72" s="28"/>
      <c r="C72" s="28"/>
      <c r="D72" s="28"/>
      <c r="E72" s="28"/>
      <c r="F72" s="28"/>
      <c r="G72" s="28"/>
    </row>
    <row r="73" spans="1:7" ht="12">
      <c r="A73" s="26" t="s">
        <v>30</v>
      </c>
      <c r="B73" s="27" t="s">
        <v>489</v>
      </c>
      <c r="C73" s="145">
        <v>135</v>
      </c>
      <c r="D73" s="28"/>
      <c r="E73" s="28"/>
      <c r="F73" s="28"/>
      <c r="G73" s="28"/>
    </row>
    <row r="74" spans="1:7" ht="12">
      <c r="A74" s="15"/>
      <c r="B74" s="16" t="s">
        <v>29</v>
      </c>
      <c r="C74" s="27"/>
      <c r="D74" s="28"/>
      <c r="E74" s="28"/>
      <c r="F74" s="28"/>
      <c r="G74" s="28"/>
    </row>
    <row r="75" spans="1:7" ht="12">
      <c r="A75" s="15"/>
      <c r="B75" s="16" t="s">
        <v>31</v>
      </c>
      <c r="C75" s="16"/>
      <c r="D75" s="28"/>
      <c r="E75" s="28"/>
      <c r="F75" s="28"/>
      <c r="G75" s="28"/>
    </row>
    <row r="91" spans="1:2" ht="12">
      <c r="A91" s="13"/>
      <c r="B91" s="13"/>
    </row>
  </sheetData>
  <sheetProtection/>
  <mergeCells count="3">
    <mergeCell ref="B54:C54"/>
    <mergeCell ref="B55:C55"/>
    <mergeCell ref="B57:G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L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201" customWidth="1"/>
    <col min="2" max="2" width="47.140625" style="201" customWidth="1"/>
    <col min="3" max="6" width="9.140625" style="201" customWidth="1"/>
    <col min="7" max="7" width="10.140625" style="201" customWidth="1"/>
    <col min="8" max="16384" width="9.140625" style="201" customWidth="1"/>
  </cols>
  <sheetData>
    <row r="1" ht="15">
      <c r="A1" s="156" t="s">
        <v>476</v>
      </c>
    </row>
    <row r="2" ht="15">
      <c r="A2" s="156" t="s">
        <v>9</v>
      </c>
    </row>
    <row r="3" ht="15">
      <c r="A3" s="201" t="s">
        <v>10</v>
      </c>
    </row>
    <row r="4" ht="15">
      <c r="A4" s="201" t="s">
        <v>11</v>
      </c>
    </row>
    <row r="6" spans="3:8" ht="15">
      <c r="C6" s="201">
        <v>2005</v>
      </c>
      <c r="D6" s="201">
        <v>2010</v>
      </c>
      <c r="E6" s="201">
        <v>2015</v>
      </c>
      <c r="F6" s="201">
        <v>2016</v>
      </c>
      <c r="G6" s="201">
        <v>2017</v>
      </c>
      <c r="H6" s="201">
        <v>2018</v>
      </c>
    </row>
    <row r="8" spans="1:8" ht="15">
      <c r="A8" s="104" t="s">
        <v>477</v>
      </c>
      <c r="C8" s="73">
        <v>560625</v>
      </c>
      <c r="D8" s="73">
        <v>588549</v>
      </c>
      <c r="E8" s="73">
        <v>628208</v>
      </c>
      <c r="F8" s="215">
        <v>635181</v>
      </c>
      <c r="G8" s="215">
        <v>643272</v>
      </c>
      <c r="H8" s="215">
        <v>648042</v>
      </c>
    </row>
    <row r="9" spans="3:5" ht="15">
      <c r="C9" s="104"/>
      <c r="D9" s="104"/>
      <c r="E9" s="104"/>
    </row>
    <row r="10" s="156" customFormat="1" ht="12.75">
      <c r="A10" s="156" t="s">
        <v>148</v>
      </c>
    </row>
    <row r="11" spans="1:11" ht="15">
      <c r="A11" s="201" t="s">
        <v>149</v>
      </c>
      <c r="C11" s="222">
        <v>524.672</v>
      </c>
      <c r="D11" s="104">
        <v>557</v>
      </c>
      <c r="E11" s="104">
        <v>543</v>
      </c>
      <c r="F11" s="201">
        <v>524</v>
      </c>
      <c r="G11" s="201">
        <v>507</v>
      </c>
      <c r="H11" s="201">
        <v>515</v>
      </c>
      <c r="K11" s="104"/>
    </row>
    <row r="12" spans="1:11" ht="15">
      <c r="A12" s="104" t="s">
        <v>453</v>
      </c>
      <c r="C12" s="73">
        <v>12089.377357577587</v>
      </c>
      <c r="D12" s="73">
        <v>12670.59742284574</v>
      </c>
      <c r="E12" s="73">
        <v>11572.84961261754</v>
      </c>
      <c r="F12" s="73">
        <v>9449.122035002949</v>
      </c>
      <c r="G12" s="73">
        <v>8883.06423230701</v>
      </c>
      <c r="H12" s="73">
        <v>8790</v>
      </c>
      <c r="K12" s="104"/>
    </row>
    <row r="13" spans="2:8" ht="15">
      <c r="B13" s="104" t="s">
        <v>454</v>
      </c>
      <c r="C13" s="221">
        <v>21.56410676936916</v>
      </c>
      <c r="D13" s="221">
        <v>21.528534451414817</v>
      </c>
      <c r="E13" s="221">
        <v>18.4220029235819</v>
      </c>
      <c r="F13" s="221">
        <v>14.876266820013429</v>
      </c>
      <c r="G13" s="221">
        <v>13.809188387349378</v>
      </c>
      <c r="H13" s="221">
        <v>13.56</v>
      </c>
    </row>
    <row r="14" spans="2:8" ht="15">
      <c r="B14" s="104" t="s">
        <v>455</v>
      </c>
      <c r="C14" s="221">
        <v>23.04178107003535</v>
      </c>
      <c r="D14" s="221">
        <v>22.747930741195223</v>
      </c>
      <c r="E14" s="221">
        <v>21.312798549940222</v>
      </c>
      <c r="F14" s="221">
        <v>18.032675639318605</v>
      </c>
      <c r="G14" s="221">
        <v>17.52083675011244</v>
      </c>
      <c r="H14" s="221">
        <v>17.07</v>
      </c>
    </row>
    <row r="15" spans="3:8" ht="15">
      <c r="C15" s="104"/>
      <c r="D15" s="104"/>
      <c r="E15" s="104"/>
      <c r="F15" s="104"/>
      <c r="G15" s="104"/>
      <c r="H15" s="104"/>
    </row>
    <row r="16" s="156" customFormat="1" ht="12.75">
      <c r="A16" s="156" t="s">
        <v>150</v>
      </c>
    </row>
    <row r="17" spans="1:8" ht="15">
      <c r="A17" s="201" t="s">
        <v>149</v>
      </c>
      <c r="C17" s="104">
        <v>409</v>
      </c>
      <c r="D17" s="222">
        <v>356.519</v>
      </c>
      <c r="E17" s="104">
        <v>337</v>
      </c>
      <c r="F17" s="104">
        <v>297</v>
      </c>
      <c r="G17" s="104">
        <v>278</v>
      </c>
      <c r="H17" s="104">
        <v>274</v>
      </c>
    </row>
    <row r="18" spans="1:8" ht="15">
      <c r="A18" s="104" t="s">
        <v>453</v>
      </c>
      <c r="C18" s="73">
        <v>16467.227970927797</v>
      </c>
      <c r="D18" s="73">
        <v>18184.606911607087</v>
      </c>
      <c r="E18" s="73">
        <v>12648.359437739828</v>
      </c>
      <c r="F18" s="73">
        <v>7397.162500230165</v>
      </c>
      <c r="G18" s="73">
        <v>6559.194788739211</v>
      </c>
      <c r="H18" s="73">
        <v>6297</v>
      </c>
    </row>
    <row r="19" spans="2:8" ht="15">
      <c r="B19" s="104" t="s">
        <v>454</v>
      </c>
      <c r="C19" s="221">
        <v>29.372981887942558</v>
      </c>
      <c r="D19" s="221">
        <v>30.897354190742128</v>
      </c>
      <c r="E19" s="221">
        <v>20.134031145321018</v>
      </c>
      <c r="F19" s="221">
        <v>11.645755304755912</v>
      </c>
      <c r="G19" s="221">
        <v>10.196611680190045</v>
      </c>
      <c r="H19" s="221">
        <v>9.72</v>
      </c>
    </row>
    <row r="20" spans="2:8" ht="15">
      <c r="B20" s="104" t="s">
        <v>455</v>
      </c>
      <c r="C20" s="221">
        <v>40.262171078063076</v>
      </c>
      <c r="D20" s="221">
        <v>51.00599662740861</v>
      </c>
      <c r="E20" s="221">
        <v>37.53222385086002</v>
      </c>
      <c r="F20" s="221">
        <v>24.90627104454601</v>
      </c>
      <c r="G20" s="221">
        <v>23.594225858774138</v>
      </c>
      <c r="H20" s="221">
        <v>22.98</v>
      </c>
    </row>
    <row r="21" spans="3:8" ht="15">
      <c r="C21" s="104"/>
      <c r="D21" s="104"/>
      <c r="E21" s="104"/>
      <c r="F21" s="104"/>
      <c r="G21" s="104"/>
      <c r="H21" s="104"/>
    </row>
    <row r="22" spans="1:12" s="156" customFormat="1" ht="15">
      <c r="A22" s="156" t="s">
        <v>151</v>
      </c>
      <c r="K22" s="201"/>
      <c r="L22" s="201"/>
    </row>
    <row r="23" spans="1:8" ht="15">
      <c r="A23" s="201" t="s">
        <v>152</v>
      </c>
      <c r="C23" s="104">
        <v>188</v>
      </c>
      <c r="D23" s="104">
        <v>240</v>
      </c>
      <c r="E23" s="104">
        <v>443</v>
      </c>
      <c r="F23" s="104">
        <v>422</v>
      </c>
      <c r="G23" s="104">
        <v>399</v>
      </c>
      <c r="H23" s="104">
        <v>399</v>
      </c>
    </row>
    <row r="24" spans="1:8" ht="15">
      <c r="A24" s="104" t="s">
        <v>456</v>
      </c>
      <c r="C24" s="73">
        <v>9550.203785484367</v>
      </c>
      <c r="D24" s="73">
        <v>11432.34597944837</v>
      </c>
      <c r="E24" s="73">
        <v>10279.00320645539</v>
      </c>
      <c r="F24" s="73">
        <v>6198.332939520548</v>
      </c>
      <c r="G24" s="73">
        <v>5665.632114483476</v>
      </c>
      <c r="H24" s="73">
        <v>5693</v>
      </c>
    </row>
    <row r="25" spans="2:8" ht="15">
      <c r="B25" s="104" t="s">
        <v>454</v>
      </c>
      <c r="C25" s="221">
        <v>17.034923140217376</v>
      </c>
      <c r="D25" s="221">
        <v>19.424629010410975</v>
      </c>
      <c r="E25" s="221">
        <v>16.362420100437102</v>
      </c>
      <c r="F25" s="221">
        <v>9.758372715053737</v>
      </c>
      <c r="G25" s="221">
        <v>8.807521724066143</v>
      </c>
      <c r="H25" s="221">
        <v>8.78</v>
      </c>
    </row>
    <row r="26" spans="2:8" ht="15">
      <c r="B26" s="104" t="s">
        <v>457</v>
      </c>
      <c r="C26" s="221">
        <v>50.798956305767916</v>
      </c>
      <c r="D26" s="221">
        <v>47.63477491436821</v>
      </c>
      <c r="E26" s="221">
        <v>23.203167508928647</v>
      </c>
      <c r="F26" s="221">
        <v>14.687992747679024</v>
      </c>
      <c r="G26" s="221">
        <v>14.199579234294426</v>
      </c>
      <c r="H26" s="221">
        <v>14.27</v>
      </c>
    </row>
    <row r="27" spans="3:8" ht="15">
      <c r="C27" s="104"/>
      <c r="D27" s="104"/>
      <c r="E27" s="104"/>
      <c r="F27" s="104"/>
      <c r="G27" s="104"/>
      <c r="H27" s="104"/>
    </row>
    <row r="28" spans="1:12" s="156" customFormat="1" ht="15">
      <c r="A28" s="156" t="s">
        <v>153</v>
      </c>
      <c r="K28" s="201"/>
      <c r="L28" s="201"/>
    </row>
    <row r="29" spans="1:12" ht="15">
      <c r="A29" s="201" t="s">
        <v>154</v>
      </c>
      <c r="C29" s="222">
        <v>221.644</v>
      </c>
      <c r="D29" s="104">
        <v>329</v>
      </c>
      <c r="E29" s="104">
        <v>347</v>
      </c>
      <c r="F29" s="104">
        <v>301</v>
      </c>
      <c r="G29" s="104">
        <v>292</v>
      </c>
      <c r="H29" s="104">
        <v>391</v>
      </c>
      <c r="K29" s="104"/>
      <c r="L29" s="104"/>
    </row>
    <row r="30" spans="1:8" ht="15">
      <c r="A30" s="104" t="s">
        <v>453</v>
      </c>
      <c r="C30" s="73">
        <v>9546.16051546511</v>
      </c>
      <c r="D30" s="73">
        <v>14566.891061877139</v>
      </c>
      <c r="E30" s="73">
        <v>16962.528548286744</v>
      </c>
      <c r="F30" s="73">
        <v>15928.46224086184</v>
      </c>
      <c r="G30" s="73">
        <v>14759.957205296649</v>
      </c>
      <c r="H30" s="73">
        <v>15164</v>
      </c>
    </row>
    <row r="31" spans="2:8" ht="15">
      <c r="B31" s="104" t="s">
        <v>454</v>
      </c>
      <c r="C31" s="221">
        <v>17.02771106437478</v>
      </c>
      <c r="D31" s="221">
        <v>24.750515355352128</v>
      </c>
      <c r="E31" s="221">
        <v>27.001452621244468</v>
      </c>
      <c r="F31" s="221">
        <v>25.07704456030933</v>
      </c>
      <c r="G31" s="221">
        <v>22.945126175702732</v>
      </c>
      <c r="H31" s="221">
        <v>23.4</v>
      </c>
    </row>
    <row r="32" spans="2:8" ht="15">
      <c r="B32" s="104" t="s">
        <v>458</v>
      </c>
      <c r="C32" s="221">
        <v>43.06978991294648</v>
      </c>
      <c r="D32" s="221">
        <v>44.27626462576638</v>
      </c>
      <c r="E32" s="221">
        <v>48.88336757431338</v>
      </c>
      <c r="F32" s="221">
        <v>52.91847920552106</v>
      </c>
      <c r="G32" s="221">
        <v>50.54779864827619</v>
      </c>
      <c r="H32" s="221">
        <v>38.78</v>
      </c>
    </row>
    <row r="34" ht="15">
      <c r="A34" s="104" t="s">
        <v>478</v>
      </c>
    </row>
    <row r="35" spans="1:3" ht="15">
      <c r="A35" s="104" t="s">
        <v>479</v>
      </c>
      <c r="C35" s="156"/>
    </row>
    <row r="37" spans="1:12" s="104" customFormat="1" ht="15">
      <c r="A37" s="104" t="s">
        <v>442</v>
      </c>
      <c r="K37" s="201"/>
      <c r="L37" s="201"/>
    </row>
    <row r="38" spans="1:12" s="104" customFormat="1" ht="15">
      <c r="A38" s="104" t="s">
        <v>459</v>
      </c>
      <c r="K38" s="201"/>
      <c r="L38" s="201"/>
    </row>
    <row r="39" spans="11:12" s="104" customFormat="1" ht="15">
      <c r="K39" s="201"/>
      <c r="L39" s="201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F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8.421875" style="15" customWidth="1"/>
    <col min="2" max="2" width="9.8515625" style="15" bestFit="1" customWidth="1"/>
    <col min="3" max="16384" width="9.140625" style="15" customWidth="1"/>
  </cols>
  <sheetData>
    <row r="1" spans="1:3" ht="15">
      <c r="A1" s="12" t="s">
        <v>480</v>
      </c>
      <c r="C1" s="9"/>
    </row>
    <row r="2" spans="1:3" ht="15">
      <c r="A2" s="12" t="s">
        <v>155</v>
      </c>
      <c r="C2" s="9"/>
    </row>
    <row r="3" spans="1:3" ht="15">
      <c r="A3" s="255" t="s">
        <v>12</v>
      </c>
      <c r="C3" s="9"/>
    </row>
    <row r="4" spans="1:3" ht="15">
      <c r="A4" s="14" t="s">
        <v>13</v>
      </c>
      <c r="C4" s="9"/>
    </row>
    <row r="5" spans="2:6" ht="12">
      <c r="B5" s="15">
        <v>2005</v>
      </c>
      <c r="C5" s="15">
        <v>2010</v>
      </c>
      <c r="D5" s="15">
        <v>2015</v>
      </c>
      <c r="E5" s="15">
        <v>2017</v>
      </c>
      <c r="F5" s="15">
        <v>2018</v>
      </c>
    </row>
    <row r="6" spans="1:3" ht="15">
      <c r="A6" s="12" t="s">
        <v>156</v>
      </c>
      <c r="C6" s="9"/>
    </row>
    <row r="7" spans="1:6" ht="12">
      <c r="A7" s="15" t="s">
        <v>157</v>
      </c>
      <c r="B7" s="70">
        <v>328643</v>
      </c>
      <c r="C7" s="70">
        <v>394084</v>
      </c>
      <c r="D7" s="70">
        <v>407731</v>
      </c>
      <c r="E7" s="70">
        <v>307632</v>
      </c>
      <c r="F7" s="70">
        <v>308823</v>
      </c>
    </row>
    <row r="8" spans="1:6" ht="12">
      <c r="A8" s="15" t="s">
        <v>158</v>
      </c>
      <c r="B8" s="15">
        <v>58.6</v>
      </c>
      <c r="C8" s="132">
        <v>67</v>
      </c>
      <c r="D8" s="15">
        <v>64.8</v>
      </c>
      <c r="E8" s="193">
        <v>47.6</v>
      </c>
      <c r="F8" s="193">
        <v>47.2</v>
      </c>
    </row>
    <row r="9" spans="1:6" ht="12">
      <c r="A9" s="15" t="s">
        <v>159</v>
      </c>
      <c r="B9" s="70">
        <v>42825</v>
      </c>
      <c r="C9" s="70">
        <v>41445</v>
      </c>
      <c r="D9" s="70">
        <v>33575</v>
      </c>
      <c r="E9" s="70">
        <v>32963</v>
      </c>
      <c r="F9" s="70">
        <v>31720</v>
      </c>
    </row>
    <row r="10" spans="2:3" ht="15">
      <c r="B10" s="70"/>
      <c r="C10" s="9"/>
    </row>
    <row r="11" spans="1:3" ht="15">
      <c r="A11" s="12" t="s">
        <v>160</v>
      </c>
      <c r="C11" s="9"/>
    </row>
    <row r="12" spans="1:6" ht="12">
      <c r="A12" s="15" t="s">
        <v>161</v>
      </c>
      <c r="B12" s="70">
        <v>91219</v>
      </c>
      <c r="C12" s="70">
        <v>96846</v>
      </c>
      <c r="D12" s="70">
        <v>104380</v>
      </c>
      <c r="E12" s="70">
        <v>105184</v>
      </c>
      <c r="F12" s="70">
        <v>107397</v>
      </c>
    </row>
    <row r="13" spans="1:6" ht="12">
      <c r="A13" s="15" t="s">
        <v>158</v>
      </c>
      <c r="B13" s="15">
        <v>16.3</v>
      </c>
      <c r="C13" s="15">
        <v>16.5</v>
      </c>
      <c r="D13" s="15">
        <v>16.6</v>
      </c>
      <c r="E13" s="193">
        <v>16.3</v>
      </c>
      <c r="F13" s="193">
        <v>16.4</v>
      </c>
    </row>
    <row r="14" spans="1:6" ht="12">
      <c r="A14" s="15" t="s">
        <v>162</v>
      </c>
      <c r="B14" s="70">
        <v>56748</v>
      </c>
      <c r="C14" s="70">
        <v>63774</v>
      </c>
      <c r="D14" s="70">
        <v>81746</v>
      </c>
      <c r="E14" s="70">
        <v>83678</v>
      </c>
      <c r="F14" s="70">
        <v>90617</v>
      </c>
    </row>
    <row r="15" spans="1:6" ht="13.5">
      <c r="A15" s="15" t="s">
        <v>359</v>
      </c>
      <c r="B15" s="70">
        <v>13328</v>
      </c>
      <c r="C15" s="70">
        <v>14710</v>
      </c>
      <c r="D15" s="70">
        <v>16111</v>
      </c>
      <c r="E15" s="70">
        <v>15144</v>
      </c>
      <c r="F15" s="70">
        <v>16468</v>
      </c>
    </row>
    <row r="16" ht="15">
      <c r="C16" s="9"/>
    </row>
    <row r="17" spans="1:3" ht="15">
      <c r="A17" s="15" t="s">
        <v>163</v>
      </c>
      <c r="C17" s="9"/>
    </row>
    <row r="18" ht="15">
      <c r="C18" s="9"/>
    </row>
    <row r="19" spans="1:3" ht="15">
      <c r="A19" s="15" t="s">
        <v>164</v>
      </c>
      <c r="C19" s="9"/>
    </row>
    <row r="20" spans="1:3" ht="15">
      <c r="A20" s="15" t="s">
        <v>165</v>
      </c>
      <c r="C20" s="9"/>
    </row>
    <row r="21" ht="15">
      <c r="C21" s="9"/>
    </row>
    <row r="22" spans="1:3" ht="15">
      <c r="A22" s="60" t="s">
        <v>443</v>
      </c>
      <c r="B22" s="60"/>
      <c r="C22" s="9"/>
    </row>
    <row r="23" spans="1:3" ht="15">
      <c r="A23" s="60" t="s">
        <v>444</v>
      </c>
      <c r="B23" s="9"/>
      <c r="C23" s="9"/>
    </row>
    <row r="26" ht="12">
      <c r="A26" s="60"/>
    </row>
    <row r="27" ht="12">
      <c r="A27" s="60"/>
    </row>
    <row r="28" ht="12">
      <c r="A28" s="60"/>
    </row>
    <row r="29" spans="1:2" ht="12">
      <c r="A29" s="256"/>
      <c r="B29" s="257"/>
    </row>
    <row r="30" spans="1:2" ht="12">
      <c r="A30" s="256"/>
      <c r="B30" s="258"/>
    </row>
    <row r="31" spans="1:2" ht="12">
      <c r="A31" s="259"/>
      <c r="B31" s="260"/>
    </row>
    <row r="32" spans="1:2" ht="12">
      <c r="A32" s="259"/>
      <c r="B32" s="26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G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4.57421875" style="262" customWidth="1"/>
    <col min="2" max="4" width="9.28125" style="262" bestFit="1" customWidth="1"/>
    <col min="5" max="6" width="9.8515625" style="262" bestFit="1" customWidth="1"/>
    <col min="7" max="7" width="11.140625" style="110" customWidth="1"/>
    <col min="8" max="16384" width="9.140625" style="262" customWidth="1"/>
  </cols>
  <sheetData>
    <row r="1" ht="15">
      <c r="A1" s="109" t="s">
        <v>481</v>
      </c>
    </row>
    <row r="2" ht="15">
      <c r="A2" s="109" t="s">
        <v>14</v>
      </c>
    </row>
    <row r="3" ht="15">
      <c r="A3" s="261" t="s">
        <v>15</v>
      </c>
    </row>
    <row r="4" ht="15">
      <c r="A4" s="111" t="s">
        <v>16</v>
      </c>
    </row>
    <row r="5" spans="1:2" ht="15">
      <c r="A5" s="110"/>
      <c r="B5" s="110" t="s">
        <v>166</v>
      </c>
    </row>
    <row r="6" spans="1:7" ht="15">
      <c r="A6" s="110"/>
      <c r="B6" s="110" t="s">
        <v>142</v>
      </c>
      <c r="C6" s="110" t="s">
        <v>143</v>
      </c>
      <c r="D6" s="110" t="s">
        <v>365</v>
      </c>
      <c r="E6" s="110" t="s">
        <v>366</v>
      </c>
      <c r="F6" s="110" t="s">
        <v>367</v>
      </c>
      <c r="G6" s="110" t="s">
        <v>167</v>
      </c>
    </row>
    <row r="7" spans="1:7" s="109" customFormat="1" ht="12.75">
      <c r="A7" s="110"/>
      <c r="B7" s="179"/>
      <c r="C7" s="112"/>
      <c r="D7" s="112"/>
      <c r="E7" s="112"/>
      <c r="F7" s="112"/>
      <c r="G7" s="179"/>
    </row>
    <row r="8" spans="1:7" ht="15">
      <c r="A8" s="109" t="s">
        <v>168</v>
      </c>
      <c r="B8" s="179">
        <v>2455</v>
      </c>
      <c r="C8" s="179">
        <v>3712</v>
      </c>
      <c r="D8" s="179">
        <v>14005</v>
      </c>
      <c r="E8" s="179">
        <v>42162</v>
      </c>
      <c r="F8" s="179">
        <v>58891</v>
      </c>
      <c r="G8" s="179">
        <f>F8+E8+D8+C8+B8</f>
        <v>121225</v>
      </c>
    </row>
    <row r="9" spans="1:6" ht="15">
      <c r="A9" s="109" t="s">
        <v>360</v>
      </c>
      <c r="B9" s="110"/>
      <c r="C9" s="110"/>
      <c r="D9" s="110"/>
      <c r="E9" s="110"/>
      <c r="F9" s="110"/>
    </row>
    <row r="10" spans="1:7" ht="15">
      <c r="A10" s="113" t="s">
        <v>170</v>
      </c>
      <c r="B10" s="112">
        <v>326</v>
      </c>
      <c r="C10" s="112">
        <v>646</v>
      </c>
      <c r="D10" s="112">
        <v>1806</v>
      </c>
      <c r="E10" s="112">
        <v>10520</v>
      </c>
      <c r="F10" s="112">
        <v>15349</v>
      </c>
      <c r="G10" s="112">
        <f aca="true" t="shared" si="0" ref="G10:G15">F10+E10+D10+C10+B10</f>
        <v>28647</v>
      </c>
    </row>
    <row r="11" spans="1:7" s="110" customFormat="1" ht="12.75">
      <c r="A11" s="113" t="s">
        <v>173</v>
      </c>
      <c r="B11" s="112">
        <v>12</v>
      </c>
      <c r="C11" s="112">
        <v>426</v>
      </c>
      <c r="D11" s="112">
        <v>2509</v>
      </c>
      <c r="E11" s="112">
        <v>5121</v>
      </c>
      <c r="F11" s="112">
        <v>2955</v>
      </c>
      <c r="G11" s="112">
        <f t="shared" si="0"/>
        <v>11023</v>
      </c>
    </row>
    <row r="12" spans="1:7" ht="15">
      <c r="A12" s="263" t="s">
        <v>361</v>
      </c>
      <c r="B12" s="112">
        <v>26</v>
      </c>
      <c r="C12" s="112">
        <v>29</v>
      </c>
      <c r="D12" s="112">
        <v>111</v>
      </c>
      <c r="E12" s="112">
        <v>493</v>
      </c>
      <c r="F12" s="112">
        <v>1294</v>
      </c>
      <c r="G12" s="112">
        <f t="shared" si="0"/>
        <v>1953</v>
      </c>
    </row>
    <row r="13" spans="1:7" ht="15">
      <c r="A13" s="263" t="s">
        <v>362</v>
      </c>
      <c r="B13" s="112">
        <v>118</v>
      </c>
      <c r="C13" s="112">
        <v>307</v>
      </c>
      <c r="D13" s="112">
        <v>1549</v>
      </c>
      <c r="E13" s="112">
        <v>3794</v>
      </c>
      <c r="F13" s="112">
        <v>3883</v>
      </c>
      <c r="G13" s="112">
        <f t="shared" si="0"/>
        <v>9651</v>
      </c>
    </row>
    <row r="14" spans="1:7" ht="15">
      <c r="A14" s="113" t="s">
        <v>169</v>
      </c>
      <c r="B14" s="112">
        <v>1366</v>
      </c>
      <c r="C14" s="112">
        <v>1118</v>
      </c>
      <c r="D14" s="112">
        <v>3498</v>
      </c>
      <c r="E14" s="112">
        <v>8415</v>
      </c>
      <c r="F14" s="112">
        <v>8290</v>
      </c>
      <c r="G14" s="112">
        <f t="shared" si="0"/>
        <v>22687</v>
      </c>
    </row>
    <row r="15" spans="1:7" s="109" customFormat="1" ht="12.75">
      <c r="A15" s="113" t="s">
        <v>171</v>
      </c>
      <c r="B15" s="110">
        <v>23</v>
      </c>
      <c r="C15" s="112">
        <v>41</v>
      </c>
      <c r="D15" s="112">
        <v>321</v>
      </c>
      <c r="E15" s="112">
        <v>7811</v>
      </c>
      <c r="F15" s="112">
        <v>20328</v>
      </c>
      <c r="G15" s="112">
        <f t="shared" si="0"/>
        <v>28524</v>
      </c>
    </row>
    <row r="16" spans="1:7" s="109" customFormat="1" ht="12.75">
      <c r="A16" s="113" t="s">
        <v>172</v>
      </c>
      <c r="B16" s="116" t="s">
        <v>58</v>
      </c>
      <c r="C16" s="116" t="s">
        <v>58</v>
      </c>
      <c r="D16" s="112">
        <v>26</v>
      </c>
      <c r="E16" s="112">
        <v>2174</v>
      </c>
      <c r="F16" s="112">
        <v>9494</v>
      </c>
      <c r="G16" s="112">
        <f>F16+E16+D16</f>
        <v>11694</v>
      </c>
    </row>
    <row r="17" spans="1:7" s="109" customFormat="1" ht="12.75">
      <c r="A17" s="113"/>
      <c r="G17" s="179"/>
    </row>
    <row r="18" spans="1:7" ht="15">
      <c r="A18" s="114" t="s">
        <v>174</v>
      </c>
      <c r="B18" s="115">
        <v>2.647813800987942</v>
      </c>
      <c r="C18" s="115">
        <v>5.178499183884154</v>
      </c>
      <c r="D18" s="115">
        <v>7.934439603646274</v>
      </c>
      <c r="E18" s="115">
        <v>21.420406338432464</v>
      </c>
      <c r="F18" s="115">
        <v>53.39020697533159</v>
      </c>
      <c r="G18" s="115">
        <v>18.70634927983063</v>
      </c>
    </row>
    <row r="19" spans="1:7" ht="15">
      <c r="A19" s="109" t="s">
        <v>360</v>
      </c>
      <c r="B19" s="140"/>
      <c r="C19" s="140"/>
      <c r="D19" s="140"/>
      <c r="E19" s="140"/>
      <c r="F19" s="140"/>
      <c r="G19" s="140"/>
    </row>
    <row r="20" spans="1:7" ht="15">
      <c r="A20" s="113" t="s">
        <v>170</v>
      </c>
      <c r="B20" s="140">
        <v>0.35160378782976337</v>
      </c>
      <c r="C20" s="140">
        <v>0.901215105816046</v>
      </c>
      <c r="D20" s="140">
        <v>1.0231772884102228</v>
      </c>
      <c r="E20" s="140">
        <v>5.344686558519745</v>
      </c>
      <c r="F20" s="140">
        <v>13.915306020688467</v>
      </c>
      <c r="G20" s="140">
        <v>4.420546816410047</v>
      </c>
    </row>
    <row r="21" spans="1:7" ht="15">
      <c r="A21" s="113" t="s">
        <v>173</v>
      </c>
      <c r="B21" s="140">
        <v>0.012942470717660002</v>
      </c>
      <c r="C21" s="140">
        <v>0.5942997447022224</v>
      </c>
      <c r="D21" s="140">
        <v>1.4214572628024633</v>
      </c>
      <c r="E21" s="140">
        <v>2.6017243218801918</v>
      </c>
      <c r="F21" s="140">
        <v>2.6789842524682013</v>
      </c>
      <c r="G21" s="140">
        <v>1.7009699988580989</v>
      </c>
    </row>
    <row r="22" spans="1:7" ht="15">
      <c r="A22" s="263" t="s">
        <v>361</v>
      </c>
      <c r="B22" s="140">
        <v>0.028042019888263336</v>
      </c>
      <c r="C22" s="140">
        <v>0.04045702487409495</v>
      </c>
      <c r="D22" s="140">
        <v>0.06288631174614326</v>
      </c>
      <c r="E22" s="140">
        <v>0.25046867617397667</v>
      </c>
      <c r="F22" s="140">
        <v>1.1731321904209315</v>
      </c>
      <c r="G22" s="140">
        <v>0.30136935568990897</v>
      </c>
    </row>
    <row r="23" spans="1:7" ht="15">
      <c r="A23" s="263" t="s">
        <v>362</v>
      </c>
      <c r="B23" s="140">
        <v>0.12726762872365668</v>
      </c>
      <c r="C23" s="140">
        <v>0.4282864357361086</v>
      </c>
      <c r="D23" s="140">
        <v>0.8775756477006837</v>
      </c>
      <c r="E23" s="140">
        <v>1.9275419014281288</v>
      </c>
      <c r="F23" s="140">
        <v>3.520303164918452</v>
      </c>
      <c r="G23" s="140">
        <v>1.4892553260436825</v>
      </c>
    </row>
    <row r="24" spans="1:7" ht="15">
      <c r="A24" s="113" t="s">
        <v>169</v>
      </c>
      <c r="B24" s="140">
        <v>1.4732845833602968</v>
      </c>
      <c r="C24" s="140">
        <v>1.5596880623875224</v>
      </c>
      <c r="D24" s="140">
        <v>1.981768635027109</v>
      </c>
      <c r="E24" s="140">
        <v>4.275241196762705</v>
      </c>
      <c r="F24" s="140">
        <v>7.5156614054014845</v>
      </c>
      <c r="G24" s="140">
        <v>3.50085333975267</v>
      </c>
    </row>
    <row r="25" spans="1:7" ht="12" customHeight="1">
      <c r="A25" s="113" t="s">
        <v>171</v>
      </c>
      <c r="B25" s="140">
        <v>0.024806402208848336</v>
      </c>
      <c r="C25" s="140">
        <v>0.057197862753030786</v>
      </c>
      <c r="D25" s="140">
        <v>0.18186041504965753</v>
      </c>
      <c r="E25" s="140">
        <v>3.968378964695602</v>
      </c>
      <c r="F25" s="140">
        <v>18.429235832207645</v>
      </c>
      <c r="G25" s="140">
        <v>4.401566565130038</v>
      </c>
    </row>
    <row r="26" spans="1:7" ht="12" customHeight="1">
      <c r="A26" s="113" t="s">
        <v>172</v>
      </c>
      <c r="B26" s="63" t="s">
        <v>58</v>
      </c>
      <c r="C26" s="63" t="s">
        <v>58</v>
      </c>
      <c r="D26" s="140">
        <v>0.014730127075673194</v>
      </c>
      <c r="E26" s="140">
        <v>1.104500815420335</v>
      </c>
      <c r="F26" s="140">
        <v>8.607200166813232</v>
      </c>
      <c r="G26" s="140">
        <v>1.8045126704750618</v>
      </c>
    </row>
    <row r="27" spans="1:7" ht="12" customHeight="1">
      <c r="A27" s="110"/>
      <c r="B27" s="140"/>
      <c r="C27" s="140"/>
      <c r="D27" s="140"/>
      <c r="E27" s="140"/>
      <c r="F27" s="140"/>
      <c r="G27" s="140"/>
    </row>
    <row r="28" spans="1:7" ht="15">
      <c r="A28" s="110" t="s">
        <v>440</v>
      </c>
      <c r="B28" s="262">
        <v>92718</v>
      </c>
      <c r="C28" s="262">
        <v>71681</v>
      </c>
      <c r="D28" s="262">
        <v>176509</v>
      </c>
      <c r="E28" s="262">
        <v>196831</v>
      </c>
      <c r="F28" s="262">
        <v>110303</v>
      </c>
      <c r="G28" s="262">
        <v>648042</v>
      </c>
    </row>
    <row r="29" spans="1:7" ht="15">
      <c r="A29" s="110" t="s">
        <v>441</v>
      </c>
      <c r="B29" s="140"/>
      <c r="C29" s="140"/>
      <c r="E29" s="140"/>
      <c r="G29" s="140"/>
    </row>
    <row r="30" spans="1:7" ht="15">
      <c r="A30" s="110"/>
      <c r="G30" s="262"/>
    </row>
    <row r="48" ht="15">
      <c r="C48" s="262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I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1.00390625" style="201" customWidth="1"/>
    <col min="2" max="2" width="9.8515625" style="201" bestFit="1" customWidth="1"/>
    <col min="3" max="6" width="9.140625" style="201" customWidth="1"/>
    <col min="7" max="7" width="11.28125" style="201" bestFit="1" customWidth="1"/>
    <col min="8" max="16384" width="9.140625" style="201" customWidth="1"/>
  </cols>
  <sheetData>
    <row r="1" spans="1:4" ht="15">
      <c r="A1" s="109" t="s">
        <v>482</v>
      </c>
      <c r="D1" s="262"/>
    </row>
    <row r="2" spans="1:6" ht="15">
      <c r="A2" s="109" t="s">
        <v>17</v>
      </c>
      <c r="D2" s="262"/>
      <c r="F2" s="109"/>
    </row>
    <row r="3" spans="1:4" ht="15">
      <c r="A3" s="117" t="s">
        <v>18</v>
      </c>
      <c r="D3" s="262"/>
    </row>
    <row r="4" spans="1:4" ht="15">
      <c r="A4" s="110" t="s">
        <v>19</v>
      </c>
      <c r="D4" s="262"/>
    </row>
    <row r="5" spans="1:9" ht="15">
      <c r="A5" s="180" t="s">
        <v>175</v>
      </c>
      <c r="B5" s="180">
        <v>2000</v>
      </c>
      <c r="C5" s="180">
        <v>2005</v>
      </c>
      <c r="D5" s="180">
        <v>2010</v>
      </c>
      <c r="E5" s="267">
        <v>2015</v>
      </c>
      <c r="F5" s="267">
        <v>2018</v>
      </c>
      <c r="I5" s="267"/>
    </row>
    <row r="6" spans="1:5" ht="15">
      <c r="A6" s="180"/>
      <c r="B6" s="180"/>
      <c r="C6" s="180"/>
      <c r="D6" s="180"/>
      <c r="E6" s="164"/>
    </row>
    <row r="7" spans="1:6" ht="15">
      <c r="A7" s="180" t="s">
        <v>176</v>
      </c>
      <c r="B7" s="264">
        <v>95981</v>
      </c>
      <c r="C7" s="264">
        <v>102500</v>
      </c>
      <c r="D7" s="264">
        <v>108056</v>
      </c>
      <c r="E7" s="264">
        <v>115326</v>
      </c>
      <c r="F7" s="264">
        <v>121225</v>
      </c>
    </row>
    <row r="8" spans="1:7" ht="15">
      <c r="A8" s="180" t="s">
        <v>177</v>
      </c>
      <c r="B8" s="180">
        <v>17.3</v>
      </c>
      <c r="C8" s="180">
        <v>18.3</v>
      </c>
      <c r="D8" s="265">
        <f>SUM(D7*100/588549)</f>
        <v>18.359728756654075</v>
      </c>
      <c r="E8" s="270">
        <v>18.357932404553907</v>
      </c>
      <c r="F8" s="270">
        <v>18.7</v>
      </c>
      <c r="G8" s="271"/>
    </row>
    <row r="9" spans="1:5" ht="15">
      <c r="A9" s="180"/>
      <c r="B9" s="180"/>
      <c r="C9" s="180"/>
      <c r="D9" s="267"/>
      <c r="E9" s="164"/>
    </row>
    <row r="10" spans="1:7" ht="15">
      <c r="A10" s="180" t="s">
        <v>178</v>
      </c>
      <c r="B10" s="264">
        <v>1093871</v>
      </c>
      <c r="C10" s="264">
        <v>1201495</v>
      </c>
      <c r="D10" s="264">
        <v>1268477</v>
      </c>
      <c r="E10" s="264">
        <v>1320561</v>
      </c>
      <c r="F10" s="264">
        <v>1359635</v>
      </c>
      <c r="G10" s="215"/>
    </row>
    <row r="11" spans="1:6" ht="15">
      <c r="A11" s="180" t="s">
        <v>177</v>
      </c>
      <c r="B11" s="180">
        <v>21.1</v>
      </c>
      <c r="C11" s="180">
        <v>22.9</v>
      </c>
      <c r="D11" s="268">
        <f>SUM(D10*100/5375276)</f>
        <v>23.59836034465951</v>
      </c>
      <c r="E11" s="270">
        <v>24.065734965123152</v>
      </c>
      <c r="F11" s="270">
        <v>24.6</v>
      </c>
    </row>
    <row r="12" spans="1:5" ht="15">
      <c r="A12" s="269"/>
      <c r="B12" s="269"/>
      <c r="C12" s="269"/>
      <c r="D12" s="269"/>
      <c r="E12" s="164"/>
    </row>
    <row r="13" spans="1:5" ht="15">
      <c r="A13" s="272" t="s">
        <v>460</v>
      </c>
      <c r="B13" s="269"/>
      <c r="C13" s="269"/>
      <c r="D13" s="269"/>
      <c r="E13" s="164"/>
    </row>
    <row r="14" spans="1:5" ht="15">
      <c r="A14" s="223" t="s">
        <v>445</v>
      </c>
      <c r="B14" s="224"/>
      <c r="C14" s="224"/>
      <c r="D14" s="269"/>
      <c r="E14" s="164"/>
    </row>
    <row r="15" ht="15">
      <c r="A15" s="182" t="s">
        <v>446</v>
      </c>
    </row>
    <row r="16" ht="15">
      <c r="A16" s="182" t="s">
        <v>447</v>
      </c>
    </row>
    <row r="17" spans="1:3" ht="15">
      <c r="A17" s="269"/>
      <c r="B17" s="269"/>
      <c r="C17" s="269"/>
    </row>
    <row r="18" spans="1:3" ht="15">
      <c r="A18" s="223"/>
      <c r="B18" s="224"/>
      <c r="C18" s="224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V19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28125" style="58" customWidth="1"/>
    <col min="2" max="2" width="10.140625" style="58" customWidth="1"/>
    <col min="3" max="3" width="9.140625" style="58" customWidth="1"/>
    <col min="4" max="4" width="9.28125" style="58" bestFit="1" customWidth="1"/>
    <col min="5" max="5" width="14.140625" style="58" bestFit="1" customWidth="1"/>
    <col min="6" max="6" width="13.7109375" style="58" bestFit="1" customWidth="1"/>
    <col min="7" max="7" width="9.140625" style="58" customWidth="1"/>
    <col min="8" max="8" width="9.8515625" style="58" customWidth="1"/>
    <col min="9" max="9" width="18.7109375" style="58" bestFit="1" customWidth="1"/>
    <col min="10" max="15" width="9.140625" style="58" customWidth="1"/>
    <col min="16" max="16" width="24.140625" style="58" bestFit="1" customWidth="1"/>
    <col min="17" max="16384" width="9.140625" style="58" customWidth="1"/>
  </cols>
  <sheetData>
    <row r="1" ht="12.75">
      <c r="A1" s="118" t="s">
        <v>483</v>
      </c>
    </row>
    <row r="2" spans="1:2" ht="12.75" customHeight="1">
      <c r="A2" s="118" t="s">
        <v>179</v>
      </c>
      <c r="B2" s="118"/>
    </row>
    <row r="3" ht="12.75">
      <c r="A3" s="119" t="s">
        <v>20</v>
      </c>
    </row>
    <row r="4" ht="12.75" customHeight="1">
      <c r="A4" s="120" t="s">
        <v>40</v>
      </c>
    </row>
    <row r="5" spans="12:22" ht="12.75">
      <c r="L5" s="120"/>
      <c r="M5" s="120"/>
      <c r="N5" s="118"/>
      <c r="O5" s="120"/>
      <c r="P5" s="120"/>
      <c r="Q5" s="120"/>
      <c r="R5" s="120"/>
      <c r="S5" s="120"/>
      <c r="T5" s="120"/>
      <c r="U5" s="120"/>
      <c r="V5" s="120"/>
    </row>
    <row r="6" spans="2:22" ht="12.75">
      <c r="B6" s="273" t="s">
        <v>180</v>
      </c>
      <c r="C6" s="273"/>
      <c r="D6" s="273"/>
      <c r="E6" s="273"/>
      <c r="F6" s="273"/>
      <c r="G6" s="273"/>
      <c r="H6" s="273"/>
      <c r="I6" s="273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</row>
    <row r="7" spans="2:22" ht="12.75">
      <c r="B7" s="58" t="s">
        <v>167</v>
      </c>
      <c r="C7" s="58" t="s">
        <v>181</v>
      </c>
      <c r="L7" s="118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spans="1:9" s="120" customFormat="1" ht="12.75">
      <c r="A8" s="118"/>
      <c r="B8" s="120" t="s">
        <v>182</v>
      </c>
      <c r="C8" s="120" t="s">
        <v>170</v>
      </c>
      <c r="D8" s="120" t="s">
        <v>183</v>
      </c>
      <c r="E8" s="120" t="s">
        <v>184</v>
      </c>
      <c r="F8" s="120" t="s">
        <v>185</v>
      </c>
      <c r="G8" s="120" t="s">
        <v>186</v>
      </c>
      <c r="H8" s="120" t="s">
        <v>187</v>
      </c>
      <c r="I8" s="120" t="s">
        <v>188</v>
      </c>
    </row>
    <row r="9" spans="1:22" ht="12.75">
      <c r="A9" s="121"/>
      <c r="B9" s="105"/>
      <c r="C9" s="105"/>
      <c r="D9" s="105" t="s">
        <v>189</v>
      </c>
      <c r="E9" s="105" t="s">
        <v>190</v>
      </c>
      <c r="F9" s="122" t="s">
        <v>191</v>
      </c>
      <c r="G9" s="105"/>
      <c r="H9" s="105" t="s">
        <v>192</v>
      </c>
      <c r="I9" s="105" t="s">
        <v>193</v>
      </c>
      <c r="L9" s="120"/>
      <c r="U9" s="120"/>
      <c r="V9" s="120"/>
    </row>
    <row r="10" spans="1:9" s="120" customFormat="1" ht="12.75">
      <c r="A10" s="118"/>
      <c r="E10" s="120" t="s">
        <v>194</v>
      </c>
      <c r="H10" s="120" t="s">
        <v>195</v>
      </c>
      <c r="I10" s="122" t="s">
        <v>196</v>
      </c>
    </row>
    <row r="11" spans="1:22" s="103" customFormat="1" ht="12.75">
      <c r="A11" s="121" t="s">
        <v>176</v>
      </c>
      <c r="B11" s="274">
        <v>80.1</v>
      </c>
      <c r="C11" s="274">
        <v>83.6</v>
      </c>
      <c r="D11" s="274">
        <v>100.5</v>
      </c>
      <c r="E11" s="274">
        <v>74.2</v>
      </c>
      <c r="F11" s="274">
        <v>77.4</v>
      </c>
      <c r="G11" s="274">
        <v>77.9</v>
      </c>
      <c r="H11" s="274">
        <v>72.8</v>
      </c>
      <c r="I11" s="274">
        <v>74.6</v>
      </c>
      <c r="L11" s="118"/>
      <c r="U11" s="118"/>
      <c r="V11" s="118"/>
    </row>
    <row r="12" spans="1:22" ht="15">
      <c r="A12" s="105" t="s">
        <v>197</v>
      </c>
      <c r="B12" s="336">
        <v>76.9</v>
      </c>
      <c r="C12" s="276">
        <v>87.2</v>
      </c>
      <c r="D12" s="276">
        <v>74.7</v>
      </c>
      <c r="E12" s="276">
        <v>65.7</v>
      </c>
      <c r="F12" s="276">
        <v>80.6</v>
      </c>
      <c r="G12" s="276">
        <v>77.2</v>
      </c>
      <c r="H12" s="276">
        <v>72.7</v>
      </c>
      <c r="I12" s="276">
        <v>80.4</v>
      </c>
      <c r="L12" s="120"/>
      <c r="U12" s="120"/>
      <c r="V12" s="120"/>
    </row>
    <row r="13" spans="1:22" ht="15">
      <c r="A13" s="105" t="s">
        <v>198</v>
      </c>
      <c r="B13" s="336">
        <v>89.9</v>
      </c>
      <c r="C13" s="276">
        <v>106.3</v>
      </c>
      <c r="D13" s="276">
        <v>83.4</v>
      </c>
      <c r="E13" s="276">
        <v>81.5</v>
      </c>
      <c r="F13" s="276">
        <v>88.6</v>
      </c>
      <c r="G13" s="276">
        <v>88.2</v>
      </c>
      <c r="H13" s="276">
        <v>97</v>
      </c>
      <c r="I13" s="276">
        <v>84.2</v>
      </c>
      <c r="L13" s="120"/>
      <c r="U13" s="120"/>
      <c r="V13" s="120"/>
    </row>
    <row r="14" spans="1:22" ht="15">
      <c r="A14" s="105" t="s">
        <v>199</v>
      </c>
      <c r="B14" s="336">
        <v>62.8</v>
      </c>
      <c r="C14" s="276">
        <v>59.2</v>
      </c>
      <c r="D14" s="276">
        <v>57</v>
      </c>
      <c r="E14" s="276">
        <v>62.3</v>
      </c>
      <c r="F14" s="276">
        <v>72.2</v>
      </c>
      <c r="G14" s="276">
        <v>67.2</v>
      </c>
      <c r="H14" s="276">
        <v>55.1</v>
      </c>
      <c r="I14" s="276">
        <v>66.6</v>
      </c>
      <c r="J14" s="276"/>
      <c r="L14" s="120"/>
      <c r="U14" s="120"/>
      <c r="V14" s="120"/>
    </row>
    <row r="15" spans="1:22" ht="12.75">
      <c r="A15" s="105"/>
      <c r="B15" s="277"/>
      <c r="C15" s="277"/>
      <c r="D15" s="277"/>
      <c r="E15" s="277"/>
      <c r="F15" s="277"/>
      <c r="G15" s="277"/>
      <c r="H15" s="277"/>
      <c r="I15" s="277"/>
      <c r="L15" s="120"/>
      <c r="U15" s="120"/>
      <c r="V15" s="120"/>
    </row>
    <row r="16" spans="1:22" ht="15">
      <c r="A16" s="105" t="s">
        <v>200</v>
      </c>
      <c r="B16" s="336">
        <v>100</v>
      </c>
      <c r="C16" s="276">
        <v>104.7</v>
      </c>
      <c r="D16" s="276">
        <v>102.3</v>
      </c>
      <c r="E16" s="276">
        <v>93.6</v>
      </c>
      <c r="F16" s="276">
        <v>88.1</v>
      </c>
      <c r="G16" s="276">
        <v>117.4</v>
      </c>
      <c r="H16" s="276">
        <v>92.5</v>
      </c>
      <c r="I16" s="276">
        <v>101.6</v>
      </c>
      <c r="L16" s="120"/>
      <c r="U16" s="120"/>
      <c r="V16" s="120"/>
    </row>
    <row r="17" spans="1:22" ht="15">
      <c r="A17" s="105" t="s">
        <v>201</v>
      </c>
      <c r="B17" s="336">
        <v>98.6</v>
      </c>
      <c r="C17" s="276">
        <v>102.1</v>
      </c>
      <c r="D17" s="276">
        <v>100.4</v>
      </c>
      <c r="E17" s="276">
        <v>113.2</v>
      </c>
      <c r="F17" s="276">
        <v>90.4</v>
      </c>
      <c r="G17" s="276">
        <v>106.5</v>
      </c>
      <c r="H17" s="276">
        <v>92.3</v>
      </c>
      <c r="I17" s="276">
        <v>85.3</v>
      </c>
      <c r="L17" s="120"/>
      <c r="U17" s="120"/>
      <c r="V17" s="120"/>
    </row>
    <row r="18" spans="1:22" ht="15">
      <c r="A18" s="105" t="s">
        <v>202</v>
      </c>
      <c r="B18" s="336">
        <v>93.2</v>
      </c>
      <c r="C18" s="276">
        <v>107.1</v>
      </c>
      <c r="D18" s="276">
        <v>94.5</v>
      </c>
      <c r="E18" s="276">
        <v>80.2</v>
      </c>
      <c r="F18" s="276">
        <v>84.6</v>
      </c>
      <c r="G18" s="276">
        <v>98.2</v>
      </c>
      <c r="H18" s="276">
        <v>101.5</v>
      </c>
      <c r="I18" s="276">
        <v>86.2</v>
      </c>
      <c r="L18" s="120"/>
      <c r="U18" s="120"/>
      <c r="V18" s="120"/>
    </row>
    <row r="19" spans="1:22" ht="15">
      <c r="A19" s="105" t="s">
        <v>203</v>
      </c>
      <c r="B19" s="336">
        <v>83.2</v>
      </c>
      <c r="C19" s="276">
        <v>95.4</v>
      </c>
      <c r="D19" s="276">
        <v>73.1</v>
      </c>
      <c r="E19" s="276">
        <v>75.5</v>
      </c>
      <c r="F19" s="276">
        <v>87</v>
      </c>
      <c r="G19" s="276">
        <v>84.1</v>
      </c>
      <c r="H19" s="276">
        <v>83.5</v>
      </c>
      <c r="I19" s="276">
        <v>83.7</v>
      </c>
      <c r="L19" s="120"/>
      <c r="U19" s="120"/>
      <c r="V19" s="120"/>
    </row>
    <row r="20" spans="1:22" ht="15">
      <c r="A20" s="105" t="s">
        <v>204</v>
      </c>
      <c r="B20" s="336">
        <v>102.5</v>
      </c>
      <c r="C20" s="276">
        <v>108.5</v>
      </c>
      <c r="D20" s="276">
        <v>80.7</v>
      </c>
      <c r="E20" s="276">
        <v>115.9</v>
      </c>
      <c r="F20" s="276">
        <v>98.3</v>
      </c>
      <c r="G20" s="276">
        <v>113.1</v>
      </c>
      <c r="H20" s="276">
        <v>104.7</v>
      </c>
      <c r="I20" s="276">
        <v>96</v>
      </c>
      <c r="L20" s="120"/>
      <c r="U20" s="120"/>
      <c r="V20" s="120"/>
    </row>
    <row r="21" spans="1:22" ht="15">
      <c r="A21" s="105" t="s">
        <v>205</v>
      </c>
      <c r="B21" s="336">
        <v>94.3</v>
      </c>
      <c r="C21" s="276">
        <v>110</v>
      </c>
      <c r="D21" s="276">
        <v>71.4</v>
      </c>
      <c r="E21" s="276">
        <v>86.2</v>
      </c>
      <c r="F21" s="276">
        <v>91.6</v>
      </c>
      <c r="G21" s="276">
        <v>109.7</v>
      </c>
      <c r="H21" s="276">
        <v>98.6</v>
      </c>
      <c r="I21" s="276">
        <v>92.5</v>
      </c>
      <c r="L21" s="120"/>
      <c r="U21" s="120"/>
      <c r="V21" s="120"/>
    </row>
    <row r="22" spans="1:22" ht="15">
      <c r="A22" s="105" t="s">
        <v>206</v>
      </c>
      <c r="B22" s="336">
        <v>85.7</v>
      </c>
      <c r="C22" s="276">
        <v>103.4</v>
      </c>
      <c r="D22" s="276">
        <v>59.5</v>
      </c>
      <c r="E22" s="276">
        <v>50.8</v>
      </c>
      <c r="F22" s="276">
        <v>93.2</v>
      </c>
      <c r="G22" s="276">
        <v>105.5</v>
      </c>
      <c r="H22" s="276">
        <v>101.3</v>
      </c>
      <c r="I22" s="276">
        <v>86</v>
      </c>
      <c r="L22" s="120"/>
      <c r="U22" s="120"/>
      <c r="V22" s="120"/>
    </row>
    <row r="23" spans="1:14" ht="15">
      <c r="A23" s="105" t="s">
        <v>207</v>
      </c>
      <c r="B23" s="336">
        <v>78.5</v>
      </c>
      <c r="C23" s="276">
        <v>88.7</v>
      </c>
      <c r="D23" s="276">
        <v>53.9</v>
      </c>
      <c r="E23" s="276">
        <v>69.3</v>
      </c>
      <c r="F23" s="276">
        <v>92.3</v>
      </c>
      <c r="G23" s="276">
        <v>90.8</v>
      </c>
      <c r="H23" s="276">
        <v>76.9</v>
      </c>
      <c r="I23" s="276">
        <v>77.1</v>
      </c>
      <c r="N23" s="105"/>
    </row>
    <row r="24" spans="1:14" ht="15">
      <c r="A24" s="105" t="s">
        <v>208</v>
      </c>
      <c r="B24" s="336">
        <v>96.2</v>
      </c>
      <c r="C24" s="276">
        <v>121.8</v>
      </c>
      <c r="D24" s="276">
        <v>71.8</v>
      </c>
      <c r="E24" s="276">
        <v>90.6</v>
      </c>
      <c r="F24" s="276">
        <v>93.5</v>
      </c>
      <c r="G24" s="276">
        <v>103.1</v>
      </c>
      <c r="H24" s="276">
        <v>95.3</v>
      </c>
      <c r="I24" s="276">
        <v>97.2</v>
      </c>
      <c r="N24" s="105"/>
    </row>
    <row r="25" spans="1:14" ht="15">
      <c r="A25" s="105" t="s">
        <v>209</v>
      </c>
      <c r="B25" s="336">
        <v>94.2</v>
      </c>
      <c r="C25" s="276">
        <v>106.5</v>
      </c>
      <c r="D25" s="276">
        <v>68.2</v>
      </c>
      <c r="E25" s="276">
        <v>86.4</v>
      </c>
      <c r="F25" s="276">
        <v>118.2</v>
      </c>
      <c r="G25" s="276">
        <v>99.3</v>
      </c>
      <c r="H25" s="276">
        <v>89.6</v>
      </c>
      <c r="I25" s="276">
        <v>91.1</v>
      </c>
      <c r="N25" s="105"/>
    </row>
    <row r="26" spans="1:14" ht="12.75">
      <c r="A26" s="105"/>
      <c r="B26" s="275"/>
      <c r="C26" s="275"/>
      <c r="D26" s="275"/>
      <c r="E26" s="275"/>
      <c r="F26" s="275"/>
      <c r="G26" s="275"/>
      <c r="H26" s="275"/>
      <c r="I26" s="275"/>
      <c r="N26" s="105"/>
    </row>
    <row r="27" spans="1:14" ht="12.75">
      <c r="A27" s="120" t="s">
        <v>443</v>
      </c>
      <c r="N27" s="105"/>
    </row>
    <row r="28" spans="1:14" ht="12.75">
      <c r="A28" s="120" t="s">
        <v>441</v>
      </c>
      <c r="N28" s="105"/>
    </row>
    <row r="29" spans="1:14" ht="12.75" customHeight="1">
      <c r="A29" s="120"/>
      <c r="N29" s="105"/>
    </row>
    <row r="30" spans="1:13" ht="12.75" customHeight="1">
      <c r="A30" s="120"/>
      <c r="M30" s="105"/>
    </row>
    <row r="31" spans="1:13" ht="12.75" customHeight="1">
      <c r="A31" s="118"/>
      <c r="M31" s="105"/>
    </row>
    <row r="32" spans="1:13" ht="12.75">
      <c r="A32" s="118"/>
      <c r="B32" s="118"/>
      <c r="C32" s="118"/>
      <c r="D32" s="118"/>
      <c r="E32" s="118"/>
      <c r="F32" s="118"/>
      <c r="G32" s="118"/>
      <c r="H32" s="118"/>
      <c r="I32" s="120"/>
      <c r="J32" s="120"/>
      <c r="K32" s="120"/>
      <c r="L32" s="120"/>
      <c r="M32" s="120"/>
    </row>
    <row r="33" spans="1:13" ht="12.75">
      <c r="A33" s="118"/>
      <c r="B33" s="118"/>
      <c r="C33" s="118"/>
      <c r="D33" s="118"/>
      <c r="E33" s="118"/>
      <c r="F33" s="118"/>
      <c r="G33" s="118"/>
      <c r="H33" s="118"/>
      <c r="I33" s="120"/>
      <c r="J33" s="120"/>
      <c r="K33" s="120"/>
      <c r="L33" s="120"/>
      <c r="M33" s="120"/>
    </row>
    <row r="34" spans="1:13" ht="12.75">
      <c r="A34" s="118"/>
      <c r="B34" s="118"/>
      <c r="C34" s="118"/>
      <c r="D34" s="118"/>
      <c r="E34" s="118"/>
      <c r="F34" s="118"/>
      <c r="G34" s="118"/>
      <c r="H34" s="118"/>
      <c r="I34" s="120"/>
      <c r="J34" s="120"/>
      <c r="K34" s="120"/>
      <c r="L34" s="120"/>
      <c r="M34" s="120"/>
    </row>
    <row r="35" spans="1:13" ht="12.75">
      <c r="A35" s="118"/>
      <c r="B35" s="118"/>
      <c r="C35" s="118"/>
      <c r="D35" s="118"/>
      <c r="E35" s="118"/>
      <c r="F35" s="118"/>
      <c r="G35" s="118"/>
      <c r="H35" s="118"/>
      <c r="I35" s="120"/>
      <c r="J35" s="120"/>
      <c r="K35" s="120"/>
      <c r="L35" s="120"/>
      <c r="M35" s="120"/>
    </row>
    <row r="36" spans="1:13" ht="12.75">
      <c r="A36" s="118"/>
      <c r="B36" s="118"/>
      <c r="C36" s="118"/>
      <c r="D36" s="118"/>
      <c r="E36" s="118"/>
      <c r="F36" s="118"/>
      <c r="G36" s="118"/>
      <c r="H36" s="118"/>
      <c r="I36" s="120"/>
      <c r="J36" s="120"/>
      <c r="K36" s="120"/>
      <c r="L36" s="120"/>
      <c r="M36" s="120"/>
    </row>
    <row r="37" spans="1:13" ht="12.75">
      <c r="A37" s="118"/>
      <c r="B37" s="118"/>
      <c r="C37" s="118"/>
      <c r="D37" s="118"/>
      <c r="E37" s="118"/>
      <c r="F37" s="118"/>
      <c r="G37" s="118"/>
      <c r="H37" s="118"/>
      <c r="I37" s="120"/>
      <c r="J37" s="120"/>
      <c r="K37" s="120"/>
      <c r="L37" s="120"/>
      <c r="M37" s="120"/>
    </row>
    <row r="38" spans="1:13" ht="12.75">
      <c r="A38" s="120"/>
      <c r="B38" s="118"/>
      <c r="C38" s="118"/>
      <c r="D38" s="118"/>
      <c r="E38" s="118"/>
      <c r="F38" s="118"/>
      <c r="G38" s="118"/>
      <c r="H38" s="118"/>
      <c r="I38" s="120"/>
      <c r="J38" s="120"/>
      <c r="K38" s="120"/>
      <c r="L38" s="120"/>
      <c r="M38" s="120"/>
    </row>
    <row r="39" spans="1:13" ht="12.75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</row>
    <row r="40" spans="1:13" ht="12.75">
      <c r="A40" s="120"/>
      <c r="B40" s="118"/>
      <c r="C40" s="118"/>
      <c r="D40" s="118"/>
      <c r="E40" s="118"/>
      <c r="F40" s="118"/>
      <c r="G40" s="118"/>
      <c r="H40" s="118"/>
      <c r="I40" s="120"/>
      <c r="J40" s="120"/>
      <c r="K40" s="120"/>
      <c r="L40" s="120"/>
      <c r="M40" s="120"/>
    </row>
    <row r="41" spans="1:14" ht="12.75">
      <c r="A41" s="120"/>
      <c r="B41" s="120"/>
      <c r="C41" s="120"/>
      <c r="D41" s="120"/>
      <c r="E41" s="120"/>
      <c r="F41" s="120"/>
      <c r="G41" s="120"/>
      <c r="H41" s="120"/>
      <c r="J41" s="120"/>
      <c r="K41" s="120"/>
      <c r="L41" s="120"/>
      <c r="M41" s="120"/>
      <c r="N41" s="120"/>
    </row>
    <row r="42" spans="1:14" ht="12.75">
      <c r="A42" s="118"/>
      <c r="B42" s="278"/>
      <c r="C42" s="278"/>
      <c r="D42" s="278"/>
      <c r="E42" s="278"/>
      <c r="F42" s="278"/>
      <c r="G42" s="278"/>
      <c r="H42" s="278"/>
      <c r="J42" s="120"/>
      <c r="K42" s="120"/>
      <c r="L42" s="120"/>
      <c r="M42" s="120"/>
      <c r="N42" s="120"/>
    </row>
    <row r="43" spans="1:14" ht="12.75">
      <c r="A43" s="120"/>
      <c r="J43" s="120"/>
      <c r="K43" s="120"/>
      <c r="L43" s="120"/>
      <c r="M43" s="120"/>
      <c r="N43" s="120"/>
    </row>
    <row r="44" spans="1:14" ht="12.75">
      <c r="A44" s="120"/>
      <c r="J44" s="120"/>
      <c r="K44" s="120"/>
      <c r="L44" s="120"/>
      <c r="M44" s="120"/>
      <c r="N44" s="120"/>
    </row>
    <row r="45" spans="1:14" ht="12.75">
      <c r="A45" s="120"/>
      <c r="J45" s="120"/>
      <c r="K45" s="120"/>
      <c r="L45" s="120"/>
      <c r="M45" s="120"/>
      <c r="N45" s="120"/>
    </row>
    <row r="46" spans="1:15" ht="12.75">
      <c r="A46" s="120"/>
      <c r="K46" s="120"/>
      <c r="L46" s="120"/>
      <c r="M46" s="120"/>
      <c r="N46" s="120"/>
      <c r="O46" s="120"/>
    </row>
    <row r="47" spans="1:15" ht="12.75">
      <c r="A47" s="120"/>
      <c r="K47" s="120"/>
      <c r="L47" s="120"/>
      <c r="M47" s="120"/>
      <c r="N47" s="120"/>
      <c r="O47" s="120"/>
    </row>
    <row r="48" spans="1:15" ht="12.75">
      <c r="A48" s="120"/>
      <c r="K48" s="120"/>
      <c r="L48" s="120"/>
      <c r="M48" s="120"/>
      <c r="N48" s="120"/>
      <c r="O48" s="120"/>
    </row>
    <row r="49" spans="1:15" ht="12.75">
      <c r="A49" s="120"/>
      <c r="K49" s="120"/>
      <c r="L49" s="120"/>
      <c r="M49" s="120"/>
      <c r="N49" s="120"/>
      <c r="O49" s="120"/>
    </row>
    <row r="50" spans="1:15" ht="12.75">
      <c r="A50" s="120"/>
      <c r="K50" s="120"/>
      <c r="L50" s="120"/>
      <c r="M50" s="120"/>
      <c r="N50" s="120"/>
      <c r="O50" s="120"/>
    </row>
    <row r="51" spans="1:15" ht="12.75">
      <c r="A51" s="120"/>
      <c r="K51" s="120"/>
      <c r="L51" s="120"/>
      <c r="M51" s="120"/>
      <c r="N51" s="120"/>
      <c r="O51" s="120"/>
    </row>
    <row r="52" spans="1:15" ht="12.75">
      <c r="A52" s="120"/>
      <c r="K52" s="120"/>
      <c r="L52" s="120"/>
      <c r="M52" s="120"/>
      <c r="N52" s="120"/>
      <c r="O52" s="120"/>
    </row>
    <row r="53" spans="1:15" ht="12.75">
      <c r="A53" s="120"/>
      <c r="K53" s="120"/>
      <c r="L53" s="120"/>
      <c r="M53" s="120"/>
      <c r="N53" s="120"/>
      <c r="O53" s="120"/>
    </row>
    <row r="54" spans="1:15" ht="12.75">
      <c r="A54" s="120"/>
      <c r="K54" s="120"/>
      <c r="L54" s="120"/>
      <c r="M54" s="120"/>
      <c r="N54" s="120"/>
      <c r="O54" s="120"/>
    </row>
    <row r="55" spans="1:15" ht="12.75">
      <c r="A55" s="120"/>
      <c r="K55" s="120"/>
      <c r="L55" s="120"/>
      <c r="M55" s="120"/>
      <c r="N55" s="120"/>
      <c r="O55" s="120"/>
    </row>
    <row r="56" spans="1:15" ht="12.75">
      <c r="A56" s="120"/>
      <c r="K56" s="120"/>
      <c r="L56" s="120"/>
      <c r="M56" s="120"/>
      <c r="N56" s="120"/>
      <c r="O56" s="120"/>
    </row>
    <row r="57" spans="1:15" ht="12.75">
      <c r="A57" s="120"/>
      <c r="K57" s="120"/>
      <c r="L57" s="120"/>
      <c r="M57" s="120"/>
      <c r="N57" s="120"/>
      <c r="O57" s="120"/>
    </row>
    <row r="58" spans="1:14" ht="12.75">
      <c r="A58" s="120"/>
      <c r="K58" s="120"/>
      <c r="L58" s="120"/>
      <c r="M58" s="120"/>
      <c r="N58" s="120"/>
    </row>
    <row r="59" spans="1:14" ht="12.75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</row>
    <row r="60" spans="1:14" ht="12.75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</row>
    <row r="61" spans="1:14" ht="12.75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</row>
    <row r="62" spans="1:14" ht="12.75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</row>
    <row r="63" spans="1:14" ht="12.75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</row>
    <row r="64" spans="1:14" ht="12.75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</row>
    <row r="65" spans="1:14" ht="12.75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</row>
    <row r="66" spans="1:14" ht="12.75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</row>
    <row r="67" spans="1:14" ht="12.75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</row>
    <row r="68" spans="1:14" ht="12.75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</row>
    <row r="69" spans="1:14" ht="12.75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</row>
    <row r="70" spans="1:14" ht="12.75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4" ht="12.75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</row>
    <row r="72" spans="1:14" ht="12.75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</row>
    <row r="73" spans="1:14" ht="12.75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</row>
    <row r="74" spans="1:14" ht="12.75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</row>
    <row r="75" spans="1:14" ht="12.75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</row>
    <row r="76" spans="1:14" ht="12.75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</row>
    <row r="77" spans="1:14" ht="12.75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</row>
    <row r="78" spans="1:14" ht="12.75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</row>
    <row r="79" spans="1:14" ht="12.75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</row>
    <row r="80" spans="1:14" ht="12.75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</row>
    <row r="81" spans="1:14" ht="12.75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</row>
    <row r="82" spans="1:14" ht="12.75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</row>
    <row r="83" spans="1:14" ht="12.75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</row>
    <row r="84" spans="1:14" ht="12.75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</row>
    <row r="85" spans="1:14" ht="12.75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</row>
    <row r="86" spans="1:14" ht="12.75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</row>
    <row r="87" spans="1:14" ht="12.75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</row>
    <row r="88" spans="1:14" ht="12.75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</row>
    <row r="89" spans="1:14" ht="12.75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</row>
    <row r="90" spans="1:14" ht="12.75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</row>
    <row r="91" spans="1:14" ht="12.75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</row>
    <row r="92" spans="1:14" ht="12.75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</row>
    <row r="93" spans="1:14" ht="12.75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</row>
    <row r="94" spans="1:14" ht="12.75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</row>
    <row r="95" spans="1:14" ht="12.75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</row>
    <row r="96" spans="1:14" ht="12.75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</row>
    <row r="97" spans="1:14" ht="12.75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</row>
    <row r="98" spans="1:14" ht="12.75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</row>
    <row r="99" spans="1:14" ht="12.75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</row>
    <row r="100" spans="1:14" ht="12.75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</row>
    <row r="101" spans="1:14" ht="12.75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</row>
    <row r="102" spans="1:14" ht="12.75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</row>
    <row r="103" spans="1:14" ht="12.75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</row>
    <row r="104" spans="1:14" ht="12.75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</row>
    <row r="105" spans="1:14" ht="12.75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</row>
    <row r="106" spans="1:14" ht="12.75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</row>
    <row r="107" spans="1:14" ht="12.75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</row>
    <row r="108" spans="1:14" ht="12.75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</row>
    <row r="109" spans="1:14" ht="12.75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</row>
    <row r="110" spans="1:14" ht="12.75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</row>
    <row r="111" spans="1:14" ht="12.75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</row>
    <row r="112" spans="1:14" ht="12.75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</row>
    <row r="113" spans="1:14" ht="12.75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</row>
    <row r="114" spans="1:14" ht="12.75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</row>
    <row r="115" spans="1:14" ht="12.75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</row>
    <row r="116" spans="1:14" ht="12.75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</row>
    <row r="117" spans="1:14" ht="12.75">
      <c r="A117" s="120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</row>
    <row r="118" spans="1:14" ht="12.75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</row>
    <row r="119" spans="1:14" ht="12.75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</row>
    <row r="120" spans="1:14" ht="12.75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</row>
    <row r="121" spans="1:14" ht="12.75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</row>
    <row r="122" spans="1:14" ht="12.75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</row>
    <row r="123" spans="1:14" ht="12.75">
      <c r="A123" s="120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</row>
    <row r="124" spans="1:14" ht="12.75">
      <c r="A124" s="120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</row>
    <row r="125" spans="1:14" ht="12.75">
      <c r="A125" s="120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</row>
    <row r="126" spans="1:14" ht="12.75">
      <c r="A126" s="120"/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</row>
    <row r="127" spans="1:14" ht="12.75">
      <c r="A127" s="120"/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</row>
    <row r="128" spans="1:14" ht="12.75">
      <c r="A128" s="120"/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</row>
    <row r="129" spans="1:14" ht="12.75">
      <c r="A129" s="120"/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</row>
    <row r="130" spans="1:14" ht="12.75">
      <c r="A130" s="120"/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</row>
    <row r="131" spans="1:14" ht="12.75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</row>
    <row r="132" spans="1:14" ht="12.75">
      <c r="A132" s="120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</row>
    <row r="133" spans="1:14" ht="12.75">
      <c r="A133" s="120"/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</row>
    <row r="134" spans="1:14" ht="12.75">
      <c r="A134" s="120"/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</row>
    <row r="135" spans="1:14" ht="12.75">
      <c r="A135" s="120"/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</row>
    <row r="136" spans="1:14" ht="12.75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</row>
    <row r="137" spans="1:14" ht="12.75">
      <c r="A137" s="120"/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</row>
    <row r="138" spans="1:14" ht="12.75">
      <c r="A138" s="120"/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</row>
    <row r="139" spans="1:14" ht="12.75">
      <c r="A139" s="120"/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</row>
    <row r="140" spans="1:14" ht="12.75">
      <c r="A140" s="120"/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</row>
    <row r="141" spans="1:14" ht="12.75">
      <c r="A141" s="120"/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</row>
    <row r="142" spans="1:14" ht="12.75">
      <c r="A142" s="120"/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</row>
    <row r="143" spans="1:14" ht="12.75">
      <c r="A143" s="120"/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</row>
    <row r="144" spans="1:14" ht="12.75">
      <c r="A144" s="120"/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</row>
    <row r="145" spans="1:14" ht="12.75">
      <c r="A145" s="120"/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</row>
    <row r="146" spans="1:14" ht="12.75">
      <c r="A146" s="120"/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</row>
    <row r="147" spans="1:14" ht="12.75">
      <c r="A147" s="120"/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</row>
    <row r="148" spans="1:14" ht="12.75">
      <c r="A148" s="120"/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</row>
    <row r="149" spans="1:14" ht="12.75">
      <c r="A149" s="120"/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</row>
    <row r="150" spans="1:14" ht="12.75">
      <c r="A150" s="120"/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</row>
    <row r="151" spans="1:14" ht="12.75">
      <c r="A151" s="120"/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</row>
    <row r="152" spans="1:14" ht="12.75">
      <c r="A152" s="120"/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</row>
    <row r="153" spans="1:14" ht="12.75">
      <c r="A153" s="120"/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</row>
    <row r="154" spans="1:14" ht="12.75">
      <c r="A154" s="120"/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</row>
    <row r="155" spans="1:14" ht="12.75">
      <c r="A155" s="120"/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</row>
    <row r="156" spans="1:14" ht="12.75">
      <c r="A156" s="120"/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</row>
    <row r="157" spans="1:14" ht="12.75">
      <c r="A157" s="120"/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</row>
    <row r="158" spans="1:14" ht="12.75">
      <c r="A158" s="120"/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</row>
    <row r="159" spans="1:14" ht="12.75">
      <c r="A159" s="120"/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</row>
    <row r="160" spans="1:14" ht="12.75">
      <c r="A160" s="120"/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</row>
    <row r="161" spans="1:14" ht="12.75">
      <c r="A161" s="120"/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</row>
    <row r="162" spans="1:14" ht="12.75">
      <c r="A162" s="120"/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</row>
    <row r="163" spans="1:14" ht="12.75">
      <c r="A163" s="120"/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</row>
    <row r="164" spans="1:14" ht="12.75">
      <c r="A164" s="120"/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</row>
    <row r="165" spans="1:14" ht="12.75">
      <c r="A165" s="120"/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</row>
    <row r="166" spans="1:14" ht="12.75">
      <c r="A166" s="120"/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</row>
    <row r="167" spans="1:14" ht="12.75">
      <c r="A167" s="120"/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</row>
    <row r="168" spans="1:14" ht="12.75">
      <c r="A168" s="120"/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</row>
    <row r="169" spans="1:14" ht="12.75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</row>
    <row r="170" spans="1:14" ht="12.75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</row>
    <row r="171" spans="1:14" ht="12.75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</row>
    <row r="172" spans="1:14" ht="12.75">
      <c r="A172" s="120"/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</row>
    <row r="173" spans="1:14" ht="12.75">
      <c r="A173" s="120"/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</row>
    <row r="174" spans="1:14" ht="12.75">
      <c r="A174" s="120"/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</row>
    <row r="175" spans="1:14" ht="12.75">
      <c r="A175" s="120"/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</row>
    <row r="176" spans="1:14" ht="12.75">
      <c r="A176" s="120"/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</row>
    <row r="177" spans="1:14" ht="12.75">
      <c r="A177" s="120"/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</row>
    <row r="178" spans="1:14" ht="12.75">
      <c r="A178" s="120"/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</row>
    <row r="179" spans="1:14" ht="12.75">
      <c r="A179" s="120"/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</row>
    <row r="180" spans="1:14" ht="12.75">
      <c r="A180" s="120"/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</row>
    <row r="181" spans="1:14" ht="12.75">
      <c r="A181" s="120"/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</row>
    <row r="182" spans="1:14" ht="12.75">
      <c r="A182" s="120"/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</row>
    <row r="183" spans="1:14" ht="12.75">
      <c r="A183" s="120"/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</row>
    <row r="184" spans="1:14" ht="12.75">
      <c r="A184" s="120"/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</row>
    <row r="185" spans="1:14" ht="12.75">
      <c r="A185" s="120"/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</row>
    <row r="186" spans="1:14" ht="12.75">
      <c r="A186" s="120"/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</row>
    <row r="187" spans="1:14" ht="12.75">
      <c r="A187" s="120"/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</row>
    <row r="188" spans="1:14" ht="12.75">
      <c r="A188" s="120"/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</row>
    <row r="189" spans="1:14" ht="12.75">
      <c r="A189" s="120"/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</row>
    <row r="190" spans="1:14" ht="12.75">
      <c r="A190" s="120"/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</row>
    <row r="191" spans="1:14" ht="12.75">
      <c r="A191" s="120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</row>
    <row r="192" spans="1:14" ht="12.75">
      <c r="A192" s="120"/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</row>
    <row r="193" spans="1:14" ht="12.75">
      <c r="A193" s="120"/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H3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47.421875" style="10" customWidth="1"/>
    <col min="2" max="2" width="11.140625" style="58" bestFit="1" customWidth="1"/>
    <col min="3" max="4" width="9.7109375" style="58" bestFit="1" customWidth="1"/>
    <col min="5" max="7" width="10.140625" style="58" bestFit="1" customWidth="1"/>
    <col min="8" max="16384" width="9.140625" style="58" customWidth="1"/>
  </cols>
  <sheetData>
    <row r="1" spans="1:3" ht="12.75" customHeight="1">
      <c r="A1" s="343" t="s">
        <v>210</v>
      </c>
      <c r="B1" s="343"/>
      <c r="C1" s="343"/>
    </row>
    <row r="2" spans="1:8" ht="12.75" customHeight="1">
      <c r="A2" s="343" t="s">
        <v>484</v>
      </c>
      <c r="B2" s="343"/>
      <c r="C2" s="343"/>
      <c r="E2" s="120"/>
      <c r="F2" s="120"/>
      <c r="G2" s="120"/>
      <c r="H2" s="120"/>
    </row>
    <row r="3" spans="1:8" ht="12.75">
      <c r="A3" s="11" t="s">
        <v>21</v>
      </c>
      <c r="E3" s="120"/>
      <c r="F3" s="120"/>
      <c r="G3" s="120"/>
      <c r="H3" s="120"/>
    </row>
    <row r="4" spans="1:8" ht="12.75" customHeight="1">
      <c r="A4" s="108" t="s">
        <v>22</v>
      </c>
      <c r="E4" s="120"/>
      <c r="F4" s="120"/>
      <c r="G4" s="120"/>
      <c r="H4" s="120"/>
    </row>
    <row r="5" spans="1:8" ht="12.75">
      <c r="A5" s="10" t="s">
        <v>23</v>
      </c>
      <c r="E5" s="118"/>
      <c r="F5" s="118"/>
      <c r="G5" s="118"/>
      <c r="H5" s="118"/>
    </row>
    <row r="6" spans="2:8" ht="12.75">
      <c r="B6" s="58">
        <v>2009</v>
      </c>
      <c r="C6" s="58">
        <v>2010</v>
      </c>
      <c r="D6" s="58">
        <v>2015</v>
      </c>
      <c r="E6" s="120">
        <v>2018</v>
      </c>
      <c r="F6" s="120"/>
      <c r="G6" s="120"/>
      <c r="H6" s="120"/>
    </row>
    <row r="7" spans="1:8" ht="12.75">
      <c r="A7" s="118" t="s">
        <v>211</v>
      </c>
      <c r="B7" s="118"/>
      <c r="C7" s="118"/>
      <c r="D7" s="120"/>
      <c r="E7" s="118"/>
      <c r="F7" s="118"/>
      <c r="G7" s="118"/>
      <c r="H7" s="118"/>
    </row>
    <row r="8" spans="1:8" ht="12.75">
      <c r="A8" s="10" t="s">
        <v>212</v>
      </c>
      <c r="B8" s="194">
        <v>31219</v>
      </c>
      <c r="C8" s="168">
        <v>29782</v>
      </c>
      <c r="D8" s="168">
        <v>27786</v>
      </c>
      <c r="E8" s="279">
        <v>27615</v>
      </c>
      <c r="F8" s="118"/>
      <c r="G8" s="118"/>
      <c r="H8" s="118"/>
    </row>
    <row r="9" spans="1:8" ht="12.75">
      <c r="A9" s="10" t="s">
        <v>213</v>
      </c>
      <c r="B9" s="194">
        <v>45</v>
      </c>
      <c r="C9" s="120">
        <v>47</v>
      </c>
      <c r="D9" s="120">
        <v>48</v>
      </c>
      <c r="E9" s="120">
        <v>47</v>
      </c>
      <c r="F9" s="120"/>
      <c r="G9" s="120"/>
      <c r="H9" s="120"/>
    </row>
    <row r="10" spans="1:8" ht="12.75">
      <c r="A10" s="10" t="s">
        <v>214</v>
      </c>
      <c r="B10" s="185">
        <v>53.78</v>
      </c>
      <c r="C10" s="58">
        <v>55.78</v>
      </c>
      <c r="D10" s="187">
        <v>59.5</v>
      </c>
      <c r="E10" s="58">
        <v>54.34</v>
      </c>
      <c r="F10" s="120"/>
      <c r="G10" s="120"/>
      <c r="H10" s="120"/>
    </row>
    <row r="11" spans="5:8" ht="12.75">
      <c r="E11" s="120"/>
      <c r="F11" s="120"/>
      <c r="G11" s="120"/>
      <c r="H11" s="120"/>
    </row>
    <row r="12" spans="1:8" ht="12.75">
      <c r="A12" s="11" t="s">
        <v>215</v>
      </c>
      <c r="E12" s="120"/>
      <c r="F12" s="120"/>
      <c r="G12" s="120"/>
      <c r="H12" s="120"/>
    </row>
    <row r="13" spans="1:8" ht="12.75">
      <c r="A13" s="10" t="s">
        <v>212</v>
      </c>
      <c r="B13" s="183">
        <v>15706</v>
      </c>
      <c r="C13" s="68">
        <v>16487</v>
      </c>
      <c r="D13" s="68">
        <v>19141</v>
      </c>
      <c r="E13" s="68">
        <v>17975</v>
      </c>
      <c r="F13" s="120"/>
      <c r="G13" s="120"/>
      <c r="H13" s="120"/>
    </row>
    <row r="14" spans="1:8" ht="12.75">
      <c r="A14" s="184" t="s">
        <v>216</v>
      </c>
      <c r="B14" s="183">
        <v>7686</v>
      </c>
      <c r="C14" s="68">
        <v>7868</v>
      </c>
      <c r="D14" s="68">
        <v>8347</v>
      </c>
      <c r="E14" s="68">
        <v>7643</v>
      </c>
      <c r="F14" s="120"/>
      <c r="G14" s="120"/>
      <c r="H14" s="120"/>
    </row>
    <row r="15" spans="1:8" ht="12.75" customHeight="1">
      <c r="A15" s="184" t="s">
        <v>217</v>
      </c>
      <c r="B15" s="183">
        <v>5067</v>
      </c>
      <c r="C15" s="68">
        <v>5625</v>
      </c>
      <c r="D15" s="68">
        <v>7347</v>
      </c>
      <c r="E15" s="68">
        <v>7034</v>
      </c>
      <c r="F15" s="120"/>
      <c r="G15" s="120"/>
      <c r="H15" s="120"/>
    </row>
    <row r="16" spans="1:8" ht="12.75" customHeight="1">
      <c r="A16" s="184" t="s">
        <v>218</v>
      </c>
      <c r="B16" s="183">
        <v>10044</v>
      </c>
      <c r="C16" s="68">
        <v>10485</v>
      </c>
      <c r="D16" s="68">
        <v>9907</v>
      </c>
      <c r="E16" s="68">
        <v>9391</v>
      </c>
      <c r="F16" s="120"/>
      <c r="G16" s="120"/>
      <c r="H16" s="120"/>
    </row>
    <row r="17" ht="12.75">
      <c r="C17" s="68"/>
    </row>
    <row r="18" spans="1:3" ht="12.75">
      <c r="A18" s="11" t="s">
        <v>219</v>
      </c>
      <c r="C18" s="68"/>
    </row>
    <row r="19" spans="1:5" ht="12.75" customHeight="1">
      <c r="A19" s="10" t="s">
        <v>147</v>
      </c>
      <c r="B19" s="183">
        <v>1689663</v>
      </c>
      <c r="C19" s="68">
        <v>1735833</v>
      </c>
      <c r="D19" s="68">
        <v>1935406</v>
      </c>
      <c r="E19" s="68">
        <v>1801867</v>
      </c>
    </row>
    <row r="20" spans="1:5" ht="12.75" customHeight="1">
      <c r="A20" s="184" t="s">
        <v>216</v>
      </c>
      <c r="B20" s="183">
        <v>655152</v>
      </c>
      <c r="C20" s="68">
        <v>664749</v>
      </c>
      <c r="D20" s="68">
        <v>707825</v>
      </c>
      <c r="E20" s="68">
        <v>646267</v>
      </c>
    </row>
    <row r="21" spans="1:5" ht="12.75" customHeight="1">
      <c r="A21" s="184" t="s">
        <v>217</v>
      </c>
      <c r="B21" s="183">
        <v>81137</v>
      </c>
      <c r="C21" s="68">
        <v>93060</v>
      </c>
      <c r="D21" s="68">
        <v>165002</v>
      </c>
      <c r="E21" s="68">
        <v>156966</v>
      </c>
    </row>
    <row r="22" spans="1:5" ht="12.75" customHeight="1">
      <c r="A22" s="184" t="s">
        <v>218</v>
      </c>
      <c r="B22" s="183">
        <v>952058</v>
      </c>
      <c r="C22" s="68">
        <v>977178</v>
      </c>
      <c r="D22" s="68">
        <v>1060329</v>
      </c>
      <c r="E22" s="68">
        <v>997325</v>
      </c>
    </row>
    <row r="23" spans="1:3" ht="12.75" customHeight="1">
      <c r="A23" s="134"/>
      <c r="C23" s="68"/>
    </row>
    <row r="24" spans="1:5" ht="12.75" customHeight="1">
      <c r="A24" s="11" t="s">
        <v>214</v>
      </c>
      <c r="E24" s="58" t="s">
        <v>65</v>
      </c>
    </row>
    <row r="25" spans="1:5" ht="12.75" customHeight="1">
      <c r="A25" s="10" t="s">
        <v>147</v>
      </c>
      <c r="B25" s="185">
        <v>63.54</v>
      </c>
      <c r="C25" s="58">
        <v>66.69</v>
      </c>
      <c r="D25" s="186">
        <v>74.46</v>
      </c>
      <c r="E25" s="187">
        <v>73.9883</v>
      </c>
    </row>
    <row r="26" spans="1:5" ht="12.75" customHeight="1">
      <c r="A26" s="184" t="s">
        <v>216</v>
      </c>
      <c r="B26" s="185">
        <v>68.25</v>
      </c>
      <c r="C26" s="58">
        <v>71.36</v>
      </c>
      <c r="D26" s="186">
        <v>78.45</v>
      </c>
      <c r="E26" s="187">
        <v>79.4713</v>
      </c>
    </row>
    <row r="27" spans="1:5" ht="12.75" customHeight="1">
      <c r="A27" s="184" t="s">
        <v>217</v>
      </c>
      <c r="B27" s="185">
        <v>79.85</v>
      </c>
      <c r="C27" s="58">
        <v>83.74</v>
      </c>
      <c r="D27" s="186">
        <v>95.55</v>
      </c>
      <c r="E27" s="187">
        <v>90.9933</v>
      </c>
    </row>
    <row r="28" spans="1:5" ht="12.75" customHeight="1">
      <c r="A28" s="184" t="s">
        <v>218</v>
      </c>
      <c r="B28" s="185">
        <v>58.92</v>
      </c>
      <c r="C28" s="187">
        <v>61.9</v>
      </c>
      <c r="D28" s="186">
        <v>68.52</v>
      </c>
      <c r="E28" s="187">
        <v>67.754</v>
      </c>
    </row>
    <row r="29" ht="12.75" customHeight="1">
      <c r="A29" s="134"/>
    </row>
    <row r="30" spans="1:2" ht="12.75">
      <c r="A30" s="120" t="s">
        <v>443</v>
      </c>
      <c r="B30" s="105"/>
    </row>
    <row r="31" ht="12.75">
      <c r="A31" s="120" t="s">
        <v>441</v>
      </c>
    </row>
    <row r="39" ht="12.75">
      <c r="A39" s="58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K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282" customWidth="1"/>
    <col min="2" max="2" width="35.8515625" style="282" customWidth="1"/>
    <col min="3" max="3" width="17.00390625" style="282" customWidth="1"/>
    <col min="4" max="4" width="7.421875" style="282" customWidth="1"/>
    <col min="5" max="5" width="15.8515625" style="282" bestFit="1" customWidth="1"/>
    <col min="6" max="7" width="6.57421875" style="282" customWidth="1"/>
    <col min="8" max="8" width="9.140625" style="282" customWidth="1"/>
    <col min="9" max="9" width="15.8515625" style="282" bestFit="1" customWidth="1"/>
    <col min="10" max="10" width="24.140625" style="282" customWidth="1"/>
    <col min="11" max="16384" width="9.140625" style="282" customWidth="1"/>
  </cols>
  <sheetData>
    <row r="1" s="124" customFormat="1" ht="12.75">
      <c r="A1" s="123" t="s">
        <v>485</v>
      </c>
    </row>
    <row r="2" s="124" customFormat="1" ht="12.75">
      <c r="A2" s="123" t="s">
        <v>363</v>
      </c>
    </row>
    <row r="3" s="124" customFormat="1" ht="12.75">
      <c r="A3" s="123" t="s">
        <v>24</v>
      </c>
    </row>
    <row r="4" spans="1:7" s="280" customFormat="1" ht="12.75">
      <c r="A4" s="142" t="s">
        <v>368</v>
      </c>
      <c r="B4" s="142"/>
      <c r="C4" s="142"/>
      <c r="D4" s="142"/>
      <c r="E4" s="142"/>
      <c r="F4" s="142"/>
      <c r="G4" s="142"/>
    </row>
    <row r="5" spans="3:8" ht="15">
      <c r="C5" s="195"/>
      <c r="D5" s="176"/>
      <c r="E5" s="176"/>
      <c r="F5" s="176"/>
      <c r="G5" s="176"/>
      <c r="H5" s="176"/>
    </row>
    <row r="6" spans="3:5" ht="15">
      <c r="C6" s="282" t="s">
        <v>220</v>
      </c>
      <c r="E6" s="282" t="s">
        <v>221</v>
      </c>
    </row>
    <row r="7" spans="3:5" ht="15">
      <c r="C7" s="282" t="s">
        <v>222</v>
      </c>
      <c r="E7" s="282" t="s">
        <v>223</v>
      </c>
    </row>
    <row r="8" spans="3:5" ht="15">
      <c r="C8" s="282" t="s">
        <v>224</v>
      </c>
      <c r="E8" s="282" t="s">
        <v>224</v>
      </c>
    </row>
    <row r="9" spans="2:5" ht="15">
      <c r="B9" s="143"/>
      <c r="C9" s="282" t="s">
        <v>225</v>
      </c>
      <c r="E9" s="282" t="s">
        <v>225</v>
      </c>
    </row>
    <row r="10" spans="3:5" ht="15">
      <c r="C10" s="282" t="s">
        <v>226</v>
      </c>
      <c r="E10" s="283" t="s">
        <v>226</v>
      </c>
    </row>
    <row r="11" spans="3:5" ht="15">
      <c r="C11" s="282" t="s">
        <v>227</v>
      </c>
      <c r="E11" s="282" t="s">
        <v>227</v>
      </c>
    </row>
    <row r="12" spans="3:7" ht="15">
      <c r="C12" s="282" t="s">
        <v>228</v>
      </c>
      <c r="D12" s="284" t="s">
        <v>229</v>
      </c>
      <c r="E12" s="285" t="s">
        <v>228</v>
      </c>
      <c r="F12" s="286" t="s">
        <v>229</v>
      </c>
      <c r="G12" s="284"/>
    </row>
    <row r="13" spans="3:5" ht="15">
      <c r="C13" s="282" t="s">
        <v>230</v>
      </c>
      <c r="E13" s="282" t="s">
        <v>230</v>
      </c>
    </row>
    <row r="15" s="124" customFormat="1" ht="12.75">
      <c r="A15" s="123" t="s">
        <v>231</v>
      </c>
    </row>
    <row r="16" spans="1:6" s="124" customFormat="1" ht="12.75">
      <c r="A16" s="123" t="s">
        <v>232</v>
      </c>
      <c r="C16" s="287">
        <v>16837</v>
      </c>
      <c r="D16" s="196">
        <v>100</v>
      </c>
      <c r="E16" s="225">
        <v>198762</v>
      </c>
      <c r="F16" s="196">
        <v>100</v>
      </c>
    </row>
    <row r="17" spans="4:7" ht="15">
      <c r="D17" s="197"/>
      <c r="E17" s="288"/>
      <c r="F17" s="197"/>
      <c r="G17" s="197"/>
    </row>
    <row r="18" spans="1:7" ht="15">
      <c r="A18" s="282" t="s">
        <v>233</v>
      </c>
      <c r="B18" s="285" t="s">
        <v>234</v>
      </c>
      <c r="D18" s="197"/>
      <c r="E18" s="288"/>
      <c r="F18" s="197"/>
      <c r="G18" s="197"/>
    </row>
    <row r="19" spans="2:7" ht="15">
      <c r="B19" s="285" t="s">
        <v>235</v>
      </c>
      <c r="C19" s="194">
        <v>68</v>
      </c>
      <c r="D19" s="197">
        <v>0.403872423828473</v>
      </c>
      <c r="E19" s="288">
        <v>429</v>
      </c>
      <c r="F19" s="197">
        <v>0.2158360249947173</v>
      </c>
      <c r="G19" s="197"/>
    </row>
    <row r="20" spans="1:7" ht="15">
      <c r="A20" s="144" t="s">
        <v>236</v>
      </c>
      <c r="B20" s="127" t="s">
        <v>237</v>
      </c>
      <c r="C20" s="194">
        <v>402</v>
      </c>
      <c r="D20" s="197">
        <v>2.387598740868326</v>
      </c>
      <c r="E20" s="288">
        <v>5001</v>
      </c>
      <c r="F20" s="197">
        <v>2.516074501162194</v>
      </c>
      <c r="G20" s="197"/>
    </row>
    <row r="21" spans="1:7" ht="15">
      <c r="A21" s="282" t="s">
        <v>238</v>
      </c>
      <c r="B21" s="285" t="s">
        <v>239</v>
      </c>
      <c r="C21" s="285"/>
      <c r="D21" s="197"/>
      <c r="E21" s="288"/>
      <c r="F21" s="197"/>
      <c r="G21" s="197"/>
    </row>
    <row r="22" spans="2:7" ht="15">
      <c r="B22" s="285" t="s">
        <v>240</v>
      </c>
      <c r="C22" s="285"/>
      <c r="D22" s="197"/>
      <c r="E22" s="288"/>
      <c r="F22" s="197"/>
      <c r="G22" s="197"/>
    </row>
    <row r="23" spans="2:7" ht="15">
      <c r="B23" s="285" t="s">
        <v>241</v>
      </c>
      <c r="C23" s="285"/>
      <c r="D23" s="197"/>
      <c r="E23" s="288"/>
      <c r="F23" s="197"/>
      <c r="G23" s="197"/>
    </row>
    <row r="24" spans="2:7" ht="15">
      <c r="B24" s="285" t="s">
        <v>242</v>
      </c>
      <c r="C24" s="194">
        <v>213</v>
      </c>
      <c r="D24" s="197">
        <v>1.2650709746391875</v>
      </c>
      <c r="E24" s="288">
        <v>2824</v>
      </c>
      <c r="F24" s="197">
        <v>1.4207947193125448</v>
      </c>
      <c r="G24" s="197"/>
    </row>
    <row r="25" spans="1:7" ht="15">
      <c r="A25" s="282" t="s">
        <v>243</v>
      </c>
      <c r="B25" s="285" t="s">
        <v>244</v>
      </c>
      <c r="C25" s="285"/>
      <c r="D25" s="197"/>
      <c r="E25" s="288"/>
      <c r="F25" s="197"/>
      <c r="G25" s="197"/>
    </row>
    <row r="26" spans="2:7" ht="15">
      <c r="B26" s="285" t="s">
        <v>245</v>
      </c>
      <c r="C26" s="194">
        <v>10168</v>
      </c>
      <c r="D26" s="197">
        <v>60.39080596305755</v>
      </c>
      <c r="E26" s="288">
        <v>102512</v>
      </c>
      <c r="F26" s="197">
        <v>51.575250802467274</v>
      </c>
      <c r="G26" s="197"/>
    </row>
    <row r="27" spans="1:7" ht="15">
      <c r="A27" s="282" t="s">
        <v>246</v>
      </c>
      <c r="B27" s="285" t="s">
        <v>247</v>
      </c>
      <c r="D27" s="197"/>
      <c r="E27" s="288"/>
      <c r="F27" s="197"/>
      <c r="G27" s="197"/>
    </row>
    <row r="28" spans="2:7" ht="15">
      <c r="B28" s="285" t="s">
        <v>248</v>
      </c>
      <c r="C28" s="284">
        <v>1411</v>
      </c>
      <c r="D28" s="197">
        <v>8.380352794440816</v>
      </c>
      <c r="E28" s="288">
        <v>17336</v>
      </c>
      <c r="F28" s="197">
        <v>8.721989112607037</v>
      </c>
      <c r="G28" s="197"/>
    </row>
    <row r="29" spans="1:7" ht="15">
      <c r="A29" s="282" t="s">
        <v>249</v>
      </c>
      <c r="B29" s="285" t="s">
        <v>250</v>
      </c>
      <c r="C29" s="285"/>
      <c r="D29" s="197"/>
      <c r="E29" s="288"/>
      <c r="F29" s="197"/>
      <c r="G29" s="197"/>
    </row>
    <row r="30" spans="2:7" ht="15">
      <c r="B30" s="285" t="s">
        <v>251</v>
      </c>
      <c r="C30" s="194">
        <v>214</v>
      </c>
      <c r="D30" s="197">
        <v>1.2710102749896062</v>
      </c>
      <c r="E30" s="288">
        <v>2144</v>
      </c>
      <c r="F30" s="197">
        <v>1.0786770106962096</v>
      </c>
      <c r="G30" s="197"/>
    </row>
    <row r="31" spans="1:7" ht="15">
      <c r="A31" s="282" t="s">
        <v>252</v>
      </c>
      <c r="B31" s="285" t="s">
        <v>253</v>
      </c>
      <c r="C31" s="285"/>
      <c r="D31" s="197"/>
      <c r="E31" s="288"/>
      <c r="F31" s="197"/>
      <c r="G31" s="197"/>
    </row>
    <row r="32" spans="2:7" ht="15">
      <c r="B32" s="285" t="s">
        <v>254</v>
      </c>
      <c r="C32" s="194">
        <v>738</v>
      </c>
      <c r="D32" s="197">
        <v>4.383203658609016</v>
      </c>
      <c r="E32" s="288">
        <v>9698</v>
      </c>
      <c r="F32" s="197">
        <v>4.879202262001791</v>
      </c>
      <c r="G32" s="197"/>
    </row>
    <row r="33" spans="1:7" ht="15">
      <c r="A33" s="282" t="s">
        <v>255</v>
      </c>
      <c r="B33" s="285" t="s">
        <v>256</v>
      </c>
      <c r="C33" s="285"/>
      <c r="D33" s="197"/>
      <c r="E33" s="288"/>
      <c r="F33" s="197"/>
      <c r="G33" s="197"/>
    </row>
    <row r="34" spans="2:7" ht="15">
      <c r="B34" s="285" t="s">
        <v>257</v>
      </c>
      <c r="C34" s="194">
        <v>130</v>
      </c>
      <c r="D34" s="197">
        <v>0.7721090455544337</v>
      </c>
      <c r="E34" s="288">
        <v>1930</v>
      </c>
      <c r="F34" s="197">
        <v>0.9710105553375393</v>
      </c>
      <c r="G34" s="197"/>
    </row>
    <row r="35" spans="1:7" ht="15">
      <c r="A35" s="282" t="s">
        <v>258</v>
      </c>
      <c r="B35" s="285" t="s">
        <v>259</v>
      </c>
      <c r="C35" s="285"/>
      <c r="D35" s="197"/>
      <c r="E35" s="288"/>
      <c r="F35" s="197"/>
      <c r="G35" s="197"/>
    </row>
    <row r="36" spans="2:7" ht="15">
      <c r="B36" s="285" t="s">
        <v>260</v>
      </c>
      <c r="C36" s="194">
        <v>94</v>
      </c>
      <c r="D36" s="197">
        <v>0.5582942329393598</v>
      </c>
      <c r="E36" s="288">
        <v>1144</v>
      </c>
      <c r="F36" s="197">
        <v>0.5755627333192461</v>
      </c>
      <c r="G36" s="197"/>
    </row>
    <row r="37" spans="1:7" ht="15">
      <c r="A37" s="282" t="s">
        <v>261</v>
      </c>
      <c r="B37" s="285" t="s">
        <v>262</v>
      </c>
      <c r="C37" s="285"/>
      <c r="D37" s="197"/>
      <c r="E37" s="288"/>
      <c r="F37" s="197"/>
      <c r="G37" s="197"/>
    </row>
    <row r="38" spans="2:7" ht="15">
      <c r="B38" s="285" t="s">
        <v>263</v>
      </c>
      <c r="C38" s="285"/>
      <c r="D38" s="197"/>
      <c r="E38" s="288"/>
      <c r="F38" s="197"/>
      <c r="G38" s="197"/>
    </row>
    <row r="39" spans="2:7" ht="15">
      <c r="B39" s="285" t="s">
        <v>264</v>
      </c>
      <c r="C39" s="194">
        <v>1987</v>
      </c>
      <c r="D39" s="197">
        <v>11.801389796281997</v>
      </c>
      <c r="E39" s="288">
        <v>38650</v>
      </c>
      <c r="F39" s="197">
        <v>19.445366820619636</v>
      </c>
      <c r="G39" s="197"/>
    </row>
    <row r="40" spans="1:7" ht="15">
      <c r="A40" s="282" t="s">
        <v>265</v>
      </c>
      <c r="B40" s="285" t="s">
        <v>266</v>
      </c>
      <c r="C40" s="285"/>
      <c r="D40" s="197"/>
      <c r="E40" s="288"/>
      <c r="F40" s="197"/>
      <c r="G40" s="197"/>
    </row>
    <row r="41" spans="2:7" ht="15">
      <c r="B41" s="285" t="s">
        <v>267</v>
      </c>
      <c r="C41" s="285"/>
      <c r="D41" s="197"/>
      <c r="E41" s="288"/>
      <c r="F41" s="197"/>
      <c r="G41" s="197"/>
    </row>
    <row r="42" spans="2:7" ht="15">
      <c r="B42" s="285" t="s">
        <v>268</v>
      </c>
      <c r="C42" s="285"/>
      <c r="D42" s="197"/>
      <c r="E42" s="288"/>
      <c r="F42" s="197"/>
      <c r="G42" s="197"/>
    </row>
    <row r="43" spans="2:7" ht="15">
      <c r="B43" s="285" t="s">
        <v>269</v>
      </c>
      <c r="C43" s="285"/>
      <c r="D43" s="197"/>
      <c r="E43" s="288"/>
      <c r="F43" s="197"/>
      <c r="G43" s="197"/>
    </row>
    <row r="44" spans="2:7" ht="15">
      <c r="B44" s="285" t="s">
        <v>270</v>
      </c>
      <c r="C44" s="194">
        <v>400</v>
      </c>
      <c r="D44" s="197">
        <v>2.375720140167488</v>
      </c>
      <c r="E44" s="288">
        <v>4894</v>
      </c>
      <c r="F44" s="197">
        <v>2.4622412734828587</v>
      </c>
      <c r="G44" s="197"/>
    </row>
    <row r="45" spans="1:7" ht="15">
      <c r="A45" s="282" t="s">
        <v>271</v>
      </c>
      <c r="B45" s="285" t="s">
        <v>272</v>
      </c>
      <c r="C45" s="284">
        <v>767</v>
      </c>
      <c r="D45" s="197">
        <v>4.555443368771159</v>
      </c>
      <c r="E45" s="288">
        <v>8684</v>
      </c>
      <c r="F45" s="197">
        <v>4.36904438474155</v>
      </c>
      <c r="G45" s="197"/>
    </row>
    <row r="46" spans="2:7" ht="15">
      <c r="B46" s="285" t="s">
        <v>273</v>
      </c>
      <c r="C46" s="285"/>
      <c r="D46" s="197"/>
      <c r="E46" s="289"/>
      <c r="F46" s="197"/>
      <c r="G46" s="197"/>
    </row>
    <row r="47" spans="2:7" ht="15">
      <c r="B47" s="285" t="s">
        <v>274</v>
      </c>
      <c r="D47" s="197"/>
      <c r="E47" s="290"/>
      <c r="F47" s="197"/>
      <c r="G47" s="197"/>
    </row>
    <row r="48" spans="2:7" ht="15">
      <c r="B48" s="285" t="s">
        <v>275</v>
      </c>
      <c r="C48" s="194"/>
      <c r="D48" s="197"/>
      <c r="E48" s="289"/>
      <c r="F48" s="197"/>
      <c r="G48" s="197"/>
    </row>
    <row r="49" spans="2:7" ht="15">
      <c r="B49" s="127" t="s">
        <v>276</v>
      </c>
      <c r="C49" s="291">
        <v>245</v>
      </c>
      <c r="D49" s="197">
        <v>1.4551285858525866</v>
      </c>
      <c r="E49" s="291">
        <v>3516</v>
      </c>
      <c r="F49" s="197">
        <v>1.7689497992574033</v>
      </c>
      <c r="G49" s="197"/>
    </row>
    <row r="50" spans="5:11" ht="15">
      <c r="E50" s="289"/>
      <c r="H50" s="281"/>
      <c r="I50" s="292"/>
      <c r="K50" s="105"/>
    </row>
    <row r="51" spans="1:10" ht="15">
      <c r="A51" s="283" t="s">
        <v>277</v>
      </c>
      <c r="E51" s="289"/>
      <c r="H51" s="292"/>
      <c r="J51" s="105"/>
    </row>
    <row r="52" spans="1:10" ht="15">
      <c r="A52" s="283" t="s">
        <v>278</v>
      </c>
      <c r="E52" s="289"/>
      <c r="H52" s="292"/>
      <c r="J52" s="105"/>
    </row>
    <row r="53" spans="5:11" ht="15">
      <c r="E53" s="289"/>
      <c r="H53" s="281"/>
      <c r="I53" s="292"/>
      <c r="K53" s="105"/>
    </row>
    <row r="54" spans="5:11" ht="15">
      <c r="E54" s="289"/>
      <c r="H54" s="281"/>
      <c r="I54" s="183"/>
      <c r="K54" s="105"/>
    </row>
    <row r="55" spans="5:11" ht="15">
      <c r="E55" s="289"/>
      <c r="H55" s="281"/>
      <c r="I55" s="183"/>
      <c r="K55" s="105"/>
    </row>
    <row r="56" spans="5:11" ht="15">
      <c r="E56" s="289"/>
      <c r="H56" s="281"/>
      <c r="I56" s="183"/>
      <c r="K56" s="105"/>
    </row>
    <row r="57" spans="5:11" ht="15">
      <c r="E57" s="289"/>
      <c r="H57" s="281"/>
      <c r="I57" s="183"/>
      <c r="K57" s="105"/>
    </row>
    <row r="58" spans="5:11" ht="15">
      <c r="E58" s="289"/>
      <c r="H58" s="281"/>
      <c r="I58" s="183"/>
      <c r="K58" s="105"/>
    </row>
    <row r="59" spans="5:11" ht="15">
      <c r="E59" s="289"/>
      <c r="H59" s="281"/>
      <c r="I59" s="183"/>
      <c r="K59" s="105"/>
    </row>
    <row r="60" spans="5:11" ht="15">
      <c r="E60" s="289"/>
      <c r="H60" s="281"/>
      <c r="I60" s="183"/>
      <c r="K60" s="105"/>
    </row>
    <row r="61" spans="5:11" ht="15">
      <c r="E61" s="289"/>
      <c r="H61" s="9"/>
      <c r="I61" s="9"/>
      <c r="K61" s="105"/>
    </row>
    <row r="62" spans="5:11" ht="15">
      <c r="E62" s="289"/>
      <c r="H62" s="183"/>
      <c r="I62" s="293"/>
      <c r="K62" s="105"/>
    </row>
    <row r="63" ht="15">
      <c r="E63" s="289"/>
    </row>
    <row r="65" ht="15">
      <c r="E65" s="289"/>
    </row>
    <row r="66" ht="15">
      <c r="E66" s="289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E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5.8515625" style="17" customWidth="1"/>
    <col min="2" max="2" width="9.00390625" style="15" customWidth="1"/>
    <col min="3" max="3" width="11.57421875" style="60" customWidth="1"/>
    <col min="4" max="4" width="19.140625" style="15" customWidth="1"/>
    <col min="5" max="5" width="20.140625" style="15" customWidth="1"/>
    <col min="6" max="16384" width="9.140625" style="15" customWidth="1"/>
  </cols>
  <sheetData>
    <row r="1" ht="13.5">
      <c r="A1" s="12" t="s">
        <v>486</v>
      </c>
    </row>
    <row r="2" spans="1:5" ht="13.5">
      <c r="A2" s="12" t="s">
        <v>279</v>
      </c>
      <c r="D2" s="60"/>
      <c r="E2" s="73"/>
    </row>
    <row r="3" spans="1:4" ht="12">
      <c r="A3" s="26" t="s">
        <v>25</v>
      </c>
      <c r="D3" s="60"/>
    </row>
    <row r="4" ht="12">
      <c r="A4" s="60" t="s">
        <v>280</v>
      </c>
    </row>
    <row r="5" spans="1:3" ht="12">
      <c r="A5" s="128"/>
      <c r="C5" s="15"/>
    </row>
    <row r="6" spans="1:5" ht="12">
      <c r="A6" s="129"/>
      <c r="B6" s="133" t="s">
        <v>281</v>
      </c>
      <c r="C6" s="133"/>
      <c r="D6" s="129" t="s">
        <v>282</v>
      </c>
      <c r="E6" s="60"/>
    </row>
    <row r="7" spans="1:5" ht="12">
      <c r="A7" s="129"/>
      <c r="B7" s="133" t="s">
        <v>283</v>
      </c>
      <c r="C7" s="133"/>
      <c r="D7" s="294" t="s">
        <v>147</v>
      </c>
      <c r="E7" s="295"/>
    </row>
    <row r="8" spans="1:5" ht="12">
      <c r="A8" s="129"/>
      <c r="B8" s="226" t="s">
        <v>167</v>
      </c>
      <c r="C8" s="133" t="s">
        <v>369</v>
      </c>
      <c r="D8" s="133" t="s">
        <v>220</v>
      </c>
      <c r="E8" s="133" t="s">
        <v>221</v>
      </c>
    </row>
    <row r="9" spans="1:5" s="12" customFormat="1" ht="12">
      <c r="A9" s="130"/>
      <c r="B9" s="226" t="s">
        <v>182</v>
      </c>
      <c r="C9" s="133" t="s">
        <v>284</v>
      </c>
      <c r="D9" s="133" t="s">
        <v>285</v>
      </c>
      <c r="E9" s="133" t="s">
        <v>286</v>
      </c>
    </row>
    <row r="10" spans="1:5" s="12" customFormat="1" ht="12">
      <c r="A10" s="21" t="s">
        <v>147</v>
      </c>
      <c r="B10" s="165">
        <v>5037</v>
      </c>
      <c r="C10" s="198">
        <v>47.19078816756006</v>
      </c>
      <c r="D10" s="227">
        <v>78.30280192515764</v>
      </c>
      <c r="E10" s="227">
        <v>97.34941856985053</v>
      </c>
    </row>
    <row r="11" spans="1:5" s="12" customFormat="1" ht="12">
      <c r="A11" s="131" t="s">
        <v>287</v>
      </c>
      <c r="B11" s="165"/>
      <c r="C11" s="160"/>
      <c r="D11" s="193"/>
      <c r="E11" s="227"/>
    </row>
    <row r="12" spans="1:5" s="12" customFormat="1" ht="12">
      <c r="A12" s="129" t="s">
        <v>288</v>
      </c>
      <c r="B12" s="67">
        <v>21</v>
      </c>
      <c r="C12" s="160">
        <v>47.61904761904761</v>
      </c>
      <c r="D12" s="193">
        <v>0.3264559937320449</v>
      </c>
      <c r="E12" s="193">
        <v>0.5187615746409027</v>
      </c>
    </row>
    <row r="13" spans="1:5" ht="12">
      <c r="A13" s="131" t="s">
        <v>289</v>
      </c>
      <c r="B13" s="67">
        <v>1258</v>
      </c>
      <c r="C13" s="160">
        <v>50</v>
      </c>
      <c r="D13" s="193">
        <v>19.556268576900592</v>
      </c>
      <c r="E13" s="193">
        <v>23.487565139947726</v>
      </c>
    </row>
    <row r="14" spans="1:5" ht="12">
      <c r="A14" s="131" t="s">
        <v>290</v>
      </c>
      <c r="B14" s="67"/>
      <c r="C14" s="160"/>
      <c r="D14" s="193"/>
      <c r="E14" s="193"/>
    </row>
    <row r="15" spans="1:5" ht="12">
      <c r="A15" s="129" t="s">
        <v>291</v>
      </c>
      <c r="B15" s="67">
        <v>67</v>
      </c>
      <c r="C15" s="160">
        <v>56.71641791044776</v>
      </c>
      <c r="D15" s="193">
        <v>1.0415500752403337</v>
      </c>
      <c r="E15" s="193">
        <v>1.3712718546451836</v>
      </c>
    </row>
    <row r="16" spans="1:5" ht="12">
      <c r="A16" s="17" t="s">
        <v>292</v>
      </c>
      <c r="B16" s="67">
        <v>944</v>
      </c>
      <c r="C16" s="160">
        <v>28.072033898305083</v>
      </c>
      <c r="D16" s="193">
        <v>14.674974194430972</v>
      </c>
      <c r="E16" s="193">
        <v>17.03206708348978</v>
      </c>
    </row>
    <row r="17" spans="1:5" ht="12">
      <c r="A17" s="17" t="s">
        <v>370</v>
      </c>
      <c r="B17" s="67"/>
      <c r="C17" s="160"/>
      <c r="D17" s="193"/>
      <c r="E17" s="193"/>
    </row>
    <row r="18" spans="1:5" ht="12">
      <c r="A18" s="17" t="s">
        <v>371</v>
      </c>
      <c r="B18" s="67">
        <v>195</v>
      </c>
      <c r="C18" s="160">
        <v>49.743589743589745</v>
      </c>
      <c r="D18" s="193">
        <v>3.031377084654703</v>
      </c>
      <c r="E18" s="193">
        <v>3.237725212356683</v>
      </c>
    </row>
    <row r="19" spans="1:5" ht="13.5">
      <c r="A19" s="38" t="s">
        <v>448</v>
      </c>
      <c r="B19" s="67">
        <v>1558</v>
      </c>
      <c r="C19" s="160">
        <v>48.973042362002566</v>
      </c>
      <c r="D19" s="193">
        <v>24.21992563021552</v>
      </c>
      <c r="E19" s="193">
        <v>34.60284810987588</v>
      </c>
    </row>
    <row r="20" spans="1:5" ht="12">
      <c r="A20" s="38" t="s">
        <v>372</v>
      </c>
      <c r="B20" s="67">
        <v>193</v>
      </c>
      <c r="C20" s="160">
        <v>52.84974093264248</v>
      </c>
      <c r="D20" s="193">
        <v>3.0002860376326033</v>
      </c>
      <c r="E20" s="193">
        <v>3.780066858572172</v>
      </c>
    </row>
    <row r="21" spans="1:5" ht="13.5">
      <c r="A21" s="17" t="s">
        <v>449</v>
      </c>
      <c r="B21" s="67">
        <v>109</v>
      </c>
      <c r="C21" s="160">
        <v>39.44954128440367</v>
      </c>
      <c r="D21" s="193">
        <v>1.6944620627044236</v>
      </c>
      <c r="E21" s="193">
        <v>2.232851392947382</v>
      </c>
    </row>
    <row r="22" spans="1:5" ht="12">
      <c r="A22" s="15" t="s">
        <v>373</v>
      </c>
      <c r="B22" s="67">
        <v>14</v>
      </c>
      <c r="C22" s="160">
        <v>64.28571428571429</v>
      </c>
      <c r="D22" s="193">
        <v>0.21763732915469663</v>
      </c>
      <c r="E22" s="193">
        <v>0.3754672935338002</v>
      </c>
    </row>
    <row r="23" spans="1:5" ht="12">
      <c r="A23" s="15" t="s">
        <v>293</v>
      </c>
      <c r="B23" s="67"/>
      <c r="C23" s="160"/>
      <c r="D23" s="193"/>
      <c r="E23" s="193"/>
    </row>
    <row r="24" spans="1:5" ht="12">
      <c r="A24" s="17" t="s">
        <v>294</v>
      </c>
      <c r="B24" s="67">
        <v>16</v>
      </c>
      <c r="C24" s="160">
        <v>62.5</v>
      </c>
      <c r="D24" s="193">
        <v>0.2487283761767961</v>
      </c>
      <c r="E24" s="193">
        <v>0.3428179636612959</v>
      </c>
    </row>
    <row r="25" spans="1:5" ht="13.5">
      <c r="A25" s="17" t="s">
        <v>461</v>
      </c>
      <c r="B25" s="67">
        <v>63</v>
      </c>
      <c r="C25" s="160">
        <v>57.14285714285714</v>
      </c>
      <c r="D25" s="193">
        <v>0.9793679811961348</v>
      </c>
      <c r="E25" s="193">
        <v>0.9994322644305503</v>
      </c>
    </row>
    <row r="26" spans="1:5" ht="12">
      <c r="A26" s="17" t="s">
        <v>295</v>
      </c>
      <c r="B26" s="67"/>
      <c r="C26" s="160"/>
      <c r="D26" s="193"/>
      <c r="E26" s="193"/>
    </row>
    <row r="27" spans="1:5" ht="12">
      <c r="A27" s="17" t="s">
        <v>296</v>
      </c>
      <c r="B27" s="67">
        <v>50</v>
      </c>
      <c r="C27" s="160">
        <v>66</v>
      </c>
      <c r="D27" s="193">
        <v>0.777276175552488</v>
      </c>
      <c r="E27" s="193">
        <v>0.3573287769379645</v>
      </c>
    </row>
    <row r="28" spans="1:5" ht="12">
      <c r="A28" s="17" t="s">
        <v>297</v>
      </c>
      <c r="B28" s="67"/>
      <c r="C28" s="160"/>
      <c r="D28" s="193"/>
      <c r="E28" s="193"/>
    </row>
    <row r="29" spans="1:5" ht="12">
      <c r="A29" s="17" t="s">
        <v>374</v>
      </c>
      <c r="B29" s="67">
        <v>192</v>
      </c>
      <c r="C29" s="160">
        <v>70.83333333333334</v>
      </c>
      <c r="D29" s="193">
        <v>2.9847405141215537</v>
      </c>
      <c r="E29" s="193">
        <v>2.8259808856312114</v>
      </c>
    </row>
    <row r="30" spans="1:5" ht="13.5">
      <c r="A30" s="15" t="s">
        <v>462</v>
      </c>
      <c r="B30" s="67">
        <v>333</v>
      </c>
      <c r="C30" s="160">
        <v>59.75975975975976</v>
      </c>
      <c r="D30" s="193">
        <v>5.176659329179569</v>
      </c>
      <c r="E30" s="193">
        <v>5.925853371859542</v>
      </c>
    </row>
    <row r="31" spans="1:5" ht="12">
      <c r="A31" s="17" t="s">
        <v>298</v>
      </c>
      <c r="B31" s="67">
        <v>24</v>
      </c>
      <c r="C31" s="160">
        <v>29.166666666666668</v>
      </c>
      <c r="D31" s="193">
        <v>0.3730925642651942</v>
      </c>
      <c r="E31" s="193">
        <v>0.25938078732045133</v>
      </c>
    </row>
    <row r="32" spans="1:5" ht="12">
      <c r="A32" s="15"/>
      <c r="B32" s="70"/>
      <c r="C32" s="160"/>
      <c r="D32" s="60"/>
      <c r="E32" s="132"/>
    </row>
    <row r="33" spans="1:5" ht="13.5">
      <c r="A33" s="60" t="s">
        <v>375</v>
      </c>
      <c r="B33" s="70"/>
      <c r="C33" s="160"/>
      <c r="E33" s="132"/>
    </row>
    <row r="34" ht="12">
      <c r="A34" s="17" t="s">
        <v>450</v>
      </c>
    </row>
    <row r="35" spans="1:5" ht="13.5">
      <c r="A35" s="60" t="s">
        <v>487</v>
      </c>
      <c r="B35" s="70"/>
      <c r="C35" s="160"/>
      <c r="D35" s="60"/>
      <c r="E35" s="132"/>
    </row>
    <row r="36" spans="1:5" ht="12">
      <c r="A36" s="15" t="s">
        <v>299</v>
      </c>
      <c r="B36" s="70"/>
      <c r="C36" s="160"/>
      <c r="E36" s="132"/>
    </row>
    <row r="37" spans="1:5" ht="12">
      <c r="A37" s="17" t="s">
        <v>332</v>
      </c>
      <c r="B37" s="70"/>
      <c r="C37" s="160"/>
      <c r="E37" s="132"/>
    </row>
    <row r="38" spans="2:5" ht="12">
      <c r="B38" s="70"/>
      <c r="C38" s="160"/>
      <c r="E38" s="132"/>
    </row>
    <row r="39" spans="2:5" ht="15.75" customHeight="1">
      <c r="B39" s="296"/>
      <c r="C39" s="160"/>
      <c r="E39" s="60"/>
    </row>
    <row r="40" ht="12.75" customHeight="1">
      <c r="E40" s="60"/>
    </row>
    <row r="41" ht="12">
      <c r="B41" s="60"/>
    </row>
    <row r="42" ht="12">
      <c r="B42" s="60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G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6.57421875" style="9" customWidth="1"/>
    <col min="2" max="16384" width="9.140625" style="9" customWidth="1"/>
  </cols>
  <sheetData>
    <row r="1" s="103" customFormat="1" ht="12.75">
      <c r="A1" s="106" t="s">
        <v>488</v>
      </c>
    </row>
    <row r="2" s="103" customFormat="1" ht="12.75">
      <c r="A2" s="106" t="s">
        <v>26</v>
      </c>
    </row>
    <row r="3" s="103" customFormat="1" ht="12.75">
      <c r="A3" s="106" t="s">
        <v>27</v>
      </c>
    </row>
    <row r="4" s="107" customFormat="1" ht="12.75">
      <c r="A4" s="199" t="s">
        <v>28</v>
      </c>
    </row>
    <row r="5" s="107" customFormat="1" ht="12.75">
      <c r="A5" s="199"/>
    </row>
    <row r="6" ht="15">
      <c r="A6" s="58" t="s">
        <v>300</v>
      </c>
    </row>
    <row r="7" ht="15">
      <c r="A7" s="58"/>
    </row>
    <row r="8" spans="2:7" ht="15">
      <c r="B8" s="9">
        <v>2010</v>
      </c>
      <c r="C8" s="9">
        <v>2015</v>
      </c>
      <c r="D8" s="338">
        <v>2017</v>
      </c>
      <c r="F8" s="339"/>
      <c r="G8" s="339"/>
    </row>
    <row r="9" spans="1:7" ht="15">
      <c r="A9" s="58"/>
      <c r="D9" s="254"/>
      <c r="F9" s="339"/>
      <c r="G9" s="339"/>
    </row>
    <row r="10" spans="4:7" ht="15">
      <c r="D10" s="254"/>
      <c r="F10" s="297"/>
      <c r="G10" s="297"/>
    </row>
    <row r="11" spans="1:7" s="103" customFormat="1" ht="15">
      <c r="A11" s="103" t="s">
        <v>301</v>
      </c>
      <c r="B11" s="69">
        <v>5856</v>
      </c>
      <c r="C11" s="337">
        <v>4907</v>
      </c>
      <c r="D11" s="337">
        <v>4831</v>
      </c>
      <c r="F11" s="297"/>
      <c r="G11" s="297"/>
    </row>
    <row r="12" spans="1:7" ht="15">
      <c r="A12" s="134" t="s">
        <v>302</v>
      </c>
      <c r="B12" s="9">
        <v>6</v>
      </c>
      <c r="C12" s="340">
        <v>3</v>
      </c>
      <c r="D12" s="340">
        <v>3</v>
      </c>
      <c r="F12" s="297"/>
      <c r="G12" s="297"/>
    </row>
    <row r="13" spans="1:7" ht="15">
      <c r="A13" s="134" t="s">
        <v>303</v>
      </c>
      <c r="B13" s="9">
        <v>12</v>
      </c>
      <c r="C13" s="340">
        <v>2</v>
      </c>
      <c r="D13" s="340">
        <v>1</v>
      </c>
      <c r="F13" s="297"/>
      <c r="G13" s="297"/>
    </row>
    <row r="14" spans="1:7" ht="15">
      <c r="A14" s="135" t="s">
        <v>304</v>
      </c>
      <c r="B14" s="9">
        <v>354</v>
      </c>
      <c r="C14" s="340">
        <v>236</v>
      </c>
      <c r="D14" s="340">
        <v>186</v>
      </c>
      <c r="F14" s="297"/>
      <c r="G14" s="297"/>
    </row>
    <row r="15" spans="1:7" ht="15">
      <c r="A15" s="135" t="s">
        <v>305</v>
      </c>
      <c r="C15" s="340"/>
      <c r="D15" s="340"/>
      <c r="F15" s="297"/>
      <c r="G15" s="297"/>
    </row>
    <row r="16" spans="1:7" ht="15">
      <c r="A16" s="134" t="s">
        <v>306</v>
      </c>
      <c r="B16" s="9">
        <v>7</v>
      </c>
      <c r="C16" s="340">
        <v>12</v>
      </c>
      <c r="D16" s="340">
        <v>11</v>
      </c>
      <c r="F16" s="297"/>
      <c r="G16" s="297"/>
    </row>
    <row r="17" spans="1:7" ht="15">
      <c r="A17" s="135" t="s">
        <v>307</v>
      </c>
      <c r="C17" s="340"/>
      <c r="D17" s="340"/>
      <c r="F17" s="297"/>
      <c r="G17" s="297"/>
    </row>
    <row r="18" spans="1:7" ht="15">
      <c r="A18" s="134" t="s">
        <v>308</v>
      </c>
      <c r="B18" s="9">
        <v>24</v>
      </c>
      <c r="C18" s="340">
        <v>12</v>
      </c>
      <c r="D18" s="340">
        <v>42</v>
      </c>
      <c r="F18" s="297"/>
      <c r="G18" s="297"/>
    </row>
    <row r="19" spans="1:7" ht="15">
      <c r="A19" s="135" t="s">
        <v>309</v>
      </c>
      <c r="B19" s="9">
        <v>891</v>
      </c>
      <c r="C19" s="340">
        <v>822</v>
      </c>
      <c r="D19" s="340">
        <v>975</v>
      </c>
      <c r="F19" s="297"/>
      <c r="G19" s="297"/>
    </row>
    <row r="20" spans="1:7" ht="15">
      <c r="A20" s="135" t="s">
        <v>310</v>
      </c>
      <c r="C20" s="340"/>
      <c r="D20" s="340"/>
      <c r="F20" s="297"/>
      <c r="G20" s="297"/>
    </row>
    <row r="21" spans="1:7" ht="15">
      <c r="A21" s="134" t="s">
        <v>311</v>
      </c>
      <c r="B21" s="9">
        <v>655</v>
      </c>
      <c r="C21" s="340">
        <v>480</v>
      </c>
      <c r="D21" s="340">
        <v>402</v>
      </c>
      <c r="F21" s="297"/>
      <c r="G21" s="297"/>
    </row>
    <row r="22" spans="1:7" ht="15">
      <c r="A22" s="135" t="s">
        <v>312</v>
      </c>
      <c r="B22" s="9">
        <v>844</v>
      </c>
      <c r="C22" s="340">
        <v>635</v>
      </c>
      <c r="D22" s="340">
        <v>526</v>
      </c>
      <c r="F22" s="297"/>
      <c r="G22" s="297"/>
    </row>
    <row r="23" spans="1:7" ht="15">
      <c r="A23" s="135" t="s">
        <v>313</v>
      </c>
      <c r="B23" s="9">
        <v>326</v>
      </c>
      <c r="C23" s="340">
        <v>366</v>
      </c>
      <c r="D23" s="340">
        <v>330</v>
      </c>
      <c r="F23" s="297"/>
      <c r="G23" s="297"/>
    </row>
    <row r="24" spans="1:7" ht="15">
      <c r="A24" s="135" t="s">
        <v>314</v>
      </c>
      <c r="B24" s="9">
        <v>72</v>
      </c>
      <c r="C24" s="340">
        <v>61</v>
      </c>
      <c r="D24" s="340">
        <v>47</v>
      </c>
      <c r="F24" s="297"/>
      <c r="G24" s="297"/>
    </row>
    <row r="25" spans="1:7" ht="15">
      <c r="A25" s="135" t="s">
        <v>315</v>
      </c>
      <c r="B25" s="9">
        <v>39</v>
      </c>
      <c r="C25" s="340">
        <v>17</v>
      </c>
      <c r="D25" s="340">
        <v>36</v>
      </c>
      <c r="F25" s="297"/>
      <c r="G25" s="297"/>
    </row>
    <row r="26" spans="1:7" ht="15">
      <c r="A26" s="135" t="s">
        <v>316</v>
      </c>
      <c r="B26" s="9">
        <v>67</v>
      </c>
      <c r="C26" s="340">
        <v>39</v>
      </c>
      <c r="D26" s="340">
        <v>41</v>
      </c>
      <c r="F26" s="297"/>
      <c r="G26" s="297"/>
    </row>
    <row r="27" spans="1:7" ht="15">
      <c r="A27" s="135" t="s">
        <v>317</v>
      </c>
      <c r="C27" s="254"/>
      <c r="D27" s="254"/>
      <c r="F27" s="297"/>
      <c r="G27" s="297"/>
    </row>
    <row r="28" spans="1:7" ht="15">
      <c r="A28" s="134" t="s">
        <v>318</v>
      </c>
      <c r="B28" s="9">
        <v>99</v>
      </c>
      <c r="C28" s="340">
        <v>121</v>
      </c>
      <c r="D28" s="340">
        <v>114</v>
      </c>
      <c r="F28" s="297"/>
      <c r="G28" s="297"/>
    </row>
    <row r="29" spans="1:7" ht="15">
      <c r="A29" s="135" t="s">
        <v>319</v>
      </c>
      <c r="C29" s="340"/>
      <c r="D29" s="340"/>
      <c r="F29" s="297"/>
      <c r="G29" s="297"/>
    </row>
    <row r="30" spans="1:7" ht="15">
      <c r="A30" s="134" t="s">
        <v>320</v>
      </c>
      <c r="B30" s="9">
        <v>780</v>
      </c>
      <c r="C30" s="340">
        <v>621</v>
      </c>
      <c r="D30" s="340">
        <v>691</v>
      </c>
      <c r="F30" s="297"/>
      <c r="G30" s="297"/>
    </row>
    <row r="31" spans="1:7" ht="15">
      <c r="A31" s="135" t="s">
        <v>321</v>
      </c>
      <c r="C31" s="340"/>
      <c r="D31" s="340"/>
      <c r="F31" s="297"/>
      <c r="G31" s="297"/>
    </row>
    <row r="32" spans="1:7" ht="15">
      <c r="A32" s="134" t="s">
        <v>322</v>
      </c>
      <c r="B32" s="254">
        <v>1107</v>
      </c>
      <c r="C32" s="340">
        <v>1015</v>
      </c>
      <c r="D32" s="340">
        <v>1010</v>
      </c>
      <c r="F32" s="297"/>
      <c r="G32" s="297"/>
    </row>
    <row r="33" spans="1:4" ht="15">
      <c r="A33" s="135" t="s">
        <v>323</v>
      </c>
      <c r="B33" s="9">
        <v>98</v>
      </c>
      <c r="C33" s="340">
        <v>102</v>
      </c>
      <c r="D33" s="340">
        <v>67</v>
      </c>
    </row>
    <row r="34" spans="1:4" ht="15">
      <c r="A34" s="135" t="s">
        <v>324</v>
      </c>
      <c r="B34" s="9">
        <v>265</v>
      </c>
      <c r="C34" s="340">
        <v>203</v>
      </c>
      <c r="D34" s="340">
        <v>178</v>
      </c>
    </row>
    <row r="35" spans="1:4" ht="15">
      <c r="A35" s="135" t="s">
        <v>325</v>
      </c>
      <c r="B35" s="9">
        <v>100</v>
      </c>
      <c r="C35" s="340">
        <v>95</v>
      </c>
      <c r="D35" s="340">
        <v>93</v>
      </c>
    </row>
    <row r="36" spans="1:4" ht="15">
      <c r="A36" s="135" t="s">
        <v>326</v>
      </c>
      <c r="B36" s="9">
        <v>74</v>
      </c>
      <c r="C36" s="340">
        <v>57</v>
      </c>
      <c r="D36" s="340">
        <v>71</v>
      </c>
    </row>
    <row r="37" spans="1:4" ht="15">
      <c r="A37" s="135" t="s">
        <v>327</v>
      </c>
      <c r="C37" s="340"/>
      <c r="D37" s="340"/>
    </row>
    <row r="38" spans="1:4" ht="15">
      <c r="A38" s="134" t="s">
        <v>328</v>
      </c>
      <c r="B38" s="9">
        <v>7</v>
      </c>
      <c r="C38" s="340">
        <v>5</v>
      </c>
      <c r="D38" s="340">
        <v>2</v>
      </c>
    </row>
    <row r="39" spans="1:4" ht="15">
      <c r="A39" s="135" t="s">
        <v>329</v>
      </c>
      <c r="C39" s="340"/>
      <c r="D39" s="340"/>
    </row>
    <row r="40" spans="1:4" ht="15">
      <c r="A40" s="134" t="s">
        <v>330</v>
      </c>
      <c r="B40" s="9">
        <v>13</v>
      </c>
      <c r="C40" s="340">
        <v>3</v>
      </c>
      <c r="D40" s="340">
        <v>5</v>
      </c>
    </row>
    <row r="41" spans="1:4" ht="15">
      <c r="A41" s="135" t="s">
        <v>331</v>
      </c>
      <c r="B41" s="19" t="s">
        <v>58</v>
      </c>
      <c r="C41" s="19" t="s">
        <v>58</v>
      </c>
      <c r="D41" s="19" t="s">
        <v>58</v>
      </c>
    </row>
    <row r="43" ht="15">
      <c r="A43" s="301" t="s">
        <v>299</v>
      </c>
    </row>
    <row r="44" ht="15">
      <c r="A44" s="301" t="s">
        <v>332</v>
      </c>
    </row>
    <row r="45" ht="15">
      <c r="A45" s="5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I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9" customWidth="1"/>
    <col min="2" max="2" width="42.57421875" style="9" customWidth="1"/>
    <col min="3" max="4" width="9.421875" style="9" bestFit="1" customWidth="1"/>
    <col min="5" max="5" width="9.28125" style="9" bestFit="1" customWidth="1"/>
    <col min="6" max="16384" width="9.140625" style="9" customWidth="1"/>
  </cols>
  <sheetData>
    <row r="1" spans="1:2" s="103" customFormat="1" ht="12.75">
      <c r="A1" s="106" t="s">
        <v>489</v>
      </c>
      <c r="B1" s="106"/>
    </row>
    <row r="2" spans="1:2" s="103" customFormat="1" ht="12.75">
      <c r="A2" s="106" t="s">
        <v>29</v>
      </c>
      <c r="B2" s="106"/>
    </row>
    <row r="3" spans="1:2" s="103" customFormat="1" ht="12.75">
      <c r="A3" s="106" t="s">
        <v>30</v>
      </c>
      <c r="B3" s="106"/>
    </row>
    <row r="4" spans="1:2" s="107" customFormat="1" ht="12.75">
      <c r="A4" s="108" t="s">
        <v>31</v>
      </c>
      <c r="B4" s="108"/>
    </row>
    <row r="6" spans="3:8" ht="15">
      <c r="C6" s="9">
        <v>1995</v>
      </c>
      <c r="D6" s="9">
        <v>2000</v>
      </c>
      <c r="E6" s="9">
        <v>2005</v>
      </c>
      <c r="F6" s="9">
        <v>2010</v>
      </c>
      <c r="G6" s="9">
        <v>2015</v>
      </c>
      <c r="H6" s="9">
        <v>2018</v>
      </c>
    </row>
    <row r="8" spans="1:8" s="103" customFormat="1" ht="12.75">
      <c r="A8" s="103" t="s">
        <v>333</v>
      </c>
      <c r="C8" s="69"/>
      <c r="D8" s="69"/>
      <c r="E8" s="69"/>
      <c r="H8" s="69"/>
    </row>
    <row r="9" spans="1:8" s="103" customFormat="1" ht="12.75">
      <c r="A9" s="103" t="s">
        <v>334</v>
      </c>
      <c r="C9" s="69">
        <v>37524</v>
      </c>
      <c r="D9" s="69">
        <v>42242</v>
      </c>
      <c r="E9" s="69">
        <v>48758</v>
      </c>
      <c r="F9" s="69">
        <v>51762</v>
      </c>
      <c r="G9" s="69">
        <v>47901</v>
      </c>
      <c r="H9" s="69">
        <v>46972</v>
      </c>
    </row>
    <row r="10" spans="2:8" ht="15">
      <c r="B10" s="298" t="s">
        <v>335</v>
      </c>
      <c r="C10" s="254">
        <v>1186</v>
      </c>
      <c r="D10" s="254">
        <v>1303</v>
      </c>
      <c r="E10" s="254">
        <v>1615</v>
      </c>
      <c r="F10" s="254">
        <v>1342</v>
      </c>
      <c r="G10" s="254">
        <v>1070</v>
      </c>
      <c r="H10" s="254">
        <v>986</v>
      </c>
    </row>
    <row r="11" ht="15">
      <c r="B11" s="298" t="s">
        <v>336</v>
      </c>
    </row>
    <row r="12" spans="2:8" ht="15">
      <c r="B12" s="298" t="s">
        <v>337</v>
      </c>
      <c r="C12" s="9">
        <v>707</v>
      </c>
      <c r="D12" s="9">
        <v>823</v>
      </c>
      <c r="E12" s="9">
        <v>984</v>
      </c>
      <c r="F12" s="254">
        <v>905</v>
      </c>
      <c r="G12" s="254">
        <v>710</v>
      </c>
      <c r="H12" s="254">
        <v>693</v>
      </c>
    </row>
    <row r="13" spans="2:8" ht="15">
      <c r="B13" s="298" t="s">
        <v>338</v>
      </c>
      <c r="C13" s="9">
        <v>831</v>
      </c>
      <c r="D13" s="9">
        <v>547</v>
      </c>
      <c r="E13" s="9">
        <v>565</v>
      </c>
      <c r="F13" s="254">
        <v>430</v>
      </c>
      <c r="G13" s="254">
        <v>312</v>
      </c>
      <c r="H13" s="254">
        <v>300</v>
      </c>
    </row>
    <row r="14" spans="2:8" ht="15">
      <c r="B14" s="298" t="s">
        <v>339</v>
      </c>
      <c r="C14" s="254">
        <v>8384</v>
      </c>
      <c r="D14" s="254">
        <v>11860</v>
      </c>
      <c r="E14" s="254">
        <v>8309</v>
      </c>
      <c r="F14" s="254">
        <v>9056</v>
      </c>
      <c r="G14" s="254">
        <v>8459</v>
      </c>
      <c r="H14" s="254">
        <v>7971</v>
      </c>
    </row>
    <row r="15" spans="2:8" ht="15">
      <c r="B15" s="298" t="s">
        <v>340</v>
      </c>
      <c r="C15" s="254">
        <v>2032</v>
      </c>
      <c r="D15" s="254">
        <v>4418</v>
      </c>
      <c r="E15" s="254">
        <v>4806</v>
      </c>
      <c r="F15" s="254">
        <v>4639</v>
      </c>
      <c r="G15" s="254">
        <v>3053</v>
      </c>
      <c r="H15" s="254">
        <v>2607</v>
      </c>
    </row>
    <row r="16" spans="2:8" ht="15">
      <c r="B16" s="298" t="s">
        <v>341</v>
      </c>
      <c r="C16" s="9">
        <v>707</v>
      </c>
      <c r="D16" s="254">
        <v>1536</v>
      </c>
      <c r="E16" s="254">
        <v>1887</v>
      </c>
      <c r="F16" s="254">
        <v>3014</v>
      </c>
      <c r="G16" s="254">
        <v>2556</v>
      </c>
      <c r="H16" s="254">
        <v>3858</v>
      </c>
    </row>
    <row r="17" spans="2:8" ht="15">
      <c r="B17" s="298" t="s">
        <v>342</v>
      </c>
      <c r="C17" s="254">
        <v>25709</v>
      </c>
      <c r="D17" s="254">
        <v>26239</v>
      </c>
      <c r="E17" s="254">
        <v>30592</v>
      </c>
      <c r="F17" s="254">
        <v>32376</v>
      </c>
      <c r="G17" s="254">
        <v>31741</v>
      </c>
      <c r="H17" s="254">
        <v>30557</v>
      </c>
    </row>
    <row r="18" spans="1:7" ht="15">
      <c r="A18" s="58" t="s">
        <v>343</v>
      </c>
      <c r="G18" s="254"/>
    </row>
    <row r="19" spans="1:8" ht="15">
      <c r="A19" s="58" t="s">
        <v>490</v>
      </c>
      <c r="C19" s="299">
        <v>203.4</v>
      </c>
      <c r="D19" s="299">
        <v>235</v>
      </c>
      <c r="E19" s="299">
        <v>252</v>
      </c>
      <c r="F19" s="299">
        <v>297.8</v>
      </c>
      <c r="G19" s="9">
        <v>312.9</v>
      </c>
      <c r="H19" s="266">
        <v>328</v>
      </c>
    </row>
    <row r="20" spans="7:8" ht="15">
      <c r="G20" s="69"/>
      <c r="H20" s="69"/>
    </row>
    <row r="21" spans="1:8" s="103" customFormat="1" ht="15">
      <c r="A21" s="103" t="s">
        <v>344</v>
      </c>
      <c r="G21" s="254"/>
      <c r="H21" s="254"/>
    </row>
    <row r="22" spans="1:8" s="103" customFormat="1" ht="15">
      <c r="A22" s="103" t="s">
        <v>345</v>
      </c>
      <c r="G22" s="254"/>
      <c r="H22" s="254"/>
    </row>
    <row r="23" spans="1:8" s="103" customFormat="1" ht="12.75">
      <c r="A23" s="103" t="s">
        <v>346</v>
      </c>
      <c r="C23" s="69">
        <v>34771</v>
      </c>
      <c r="D23" s="69">
        <v>33811</v>
      </c>
      <c r="E23" s="69">
        <v>30633</v>
      </c>
      <c r="F23" s="69">
        <v>25869</v>
      </c>
      <c r="G23" s="69">
        <v>23708</v>
      </c>
      <c r="H23" s="69">
        <v>23019</v>
      </c>
    </row>
    <row r="24" spans="2:8" ht="15">
      <c r="B24" s="298" t="s">
        <v>335</v>
      </c>
      <c r="C24" s="9">
        <v>440</v>
      </c>
      <c r="D24" s="9">
        <v>412</v>
      </c>
      <c r="E24" s="9">
        <v>396</v>
      </c>
      <c r="F24" s="254">
        <v>346</v>
      </c>
      <c r="G24" s="254">
        <v>268</v>
      </c>
      <c r="H24" s="254">
        <v>284</v>
      </c>
    </row>
    <row r="25" spans="2:7" ht="15">
      <c r="B25" s="298" t="s">
        <v>336</v>
      </c>
      <c r="G25" s="254"/>
    </row>
    <row r="26" spans="2:8" ht="15">
      <c r="B26" s="298" t="s">
        <v>337</v>
      </c>
      <c r="C26" s="9">
        <v>413</v>
      </c>
      <c r="D26" s="9">
        <v>348</v>
      </c>
      <c r="E26" s="9">
        <v>326</v>
      </c>
      <c r="F26" s="254">
        <v>321</v>
      </c>
      <c r="G26" s="254">
        <v>273</v>
      </c>
      <c r="H26" s="254">
        <v>266</v>
      </c>
    </row>
    <row r="27" spans="2:8" ht="15">
      <c r="B27" s="298" t="s">
        <v>338</v>
      </c>
      <c r="C27" s="9">
        <v>111</v>
      </c>
      <c r="D27" s="9">
        <v>37</v>
      </c>
      <c r="E27" s="9">
        <v>32</v>
      </c>
      <c r="F27" s="254">
        <v>24</v>
      </c>
      <c r="G27" s="254">
        <v>19</v>
      </c>
      <c r="H27" s="254">
        <v>22</v>
      </c>
    </row>
    <row r="28" spans="2:8" ht="15">
      <c r="B28" s="298" t="s">
        <v>339</v>
      </c>
      <c r="C28" s="254">
        <v>3536</v>
      </c>
      <c r="D28" s="254">
        <v>5127</v>
      </c>
      <c r="E28" s="254">
        <v>1774</v>
      </c>
      <c r="F28" s="254">
        <v>2327</v>
      </c>
      <c r="G28" s="254">
        <v>2547</v>
      </c>
      <c r="H28" s="254">
        <v>3051</v>
      </c>
    </row>
    <row r="29" spans="2:8" ht="15">
      <c r="B29" s="298" t="s">
        <v>340</v>
      </c>
      <c r="C29" s="254">
        <v>1826</v>
      </c>
      <c r="D29" s="254">
        <v>3546</v>
      </c>
      <c r="E29" s="254">
        <v>2989</v>
      </c>
      <c r="F29" s="254">
        <v>2499</v>
      </c>
      <c r="G29" s="254">
        <v>1763</v>
      </c>
      <c r="H29" s="254">
        <v>1424</v>
      </c>
    </row>
    <row r="30" spans="2:8" ht="15">
      <c r="B30" s="298" t="s">
        <v>341</v>
      </c>
      <c r="C30" s="254">
        <v>1176</v>
      </c>
      <c r="D30" s="254">
        <v>987</v>
      </c>
      <c r="E30" s="254">
        <v>1424</v>
      </c>
      <c r="F30" s="254">
        <v>1991</v>
      </c>
      <c r="G30" s="254">
        <v>1484</v>
      </c>
      <c r="H30" s="299">
        <v>1583</v>
      </c>
    </row>
    <row r="31" spans="2:8" ht="15">
      <c r="B31" s="298" t="s">
        <v>342</v>
      </c>
      <c r="C31" s="254">
        <v>29093</v>
      </c>
      <c r="D31" s="254">
        <v>26900</v>
      </c>
      <c r="E31" s="254">
        <v>23692</v>
      </c>
      <c r="F31" s="254">
        <v>18361</v>
      </c>
      <c r="G31" s="254">
        <v>17354</v>
      </c>
      <c r="H31" s="254">
        <v>16389</v>
      </c>
    </row>
    <row r="32" spans="1:8" ht="15">
      <c r="A32" s="58" t="s">
        <v>343</v>
      </c>
      <c r="G32" s="254"/>
      <c r="H32" s="69"/>
    </row>
    <row r="33" spans="1:8" ht="15">
      <c r="A33" s="58" t="s">
        <v>490</v>
      </c>
      <c r="C33" s="9">
        <v>144.6</v>
      </c>
      <c r="D33" s="299">
        <v>345</v>
      </c>
      <c r="E33" s="299">
        <v>349.2</v>
      </c>
      <c r="F33" s="299">
        <v>382.3</v>
      </c>
      <c r="G33" s="299">
        <v>413.1</v>
      </c>
      <c r="H33" s="9">
        <v>491.2</v>
      </c>
    </row>
    <row r="35" spans="1:8" s="103" customFormat="1" ht="15">
      <c r="A35" s="103" t="s">
        <v>347</v>
      </c>
      <c r="C35" s="69"/>
      <c r="D35" s="69"/>
      <c r="E35" s="69"/>
      <c r="G35" s="254"/>
      <c r="H35" s="254"/>
    </row>
    <row r="36" spans="1:8" s="103" customFormat="1" ht="12.75">
      <c r="A36" s="103" t="s">
        <v>348</v>
      </c>
      <c r="C36" s="69">
        <v>72295</v>
      </c>
      <c r="D36" s="69">
        <v>76053</v>
      </c>
      <c r="E36" s="69">
        <v>79391</v>
      </c>
      <c r="F36" s="69">
        <v>77631</v>
      </c>
      <c r="G36" s="69">
        <v>71609</v>
      </c>
      <c r="H36" s="69">
        <v>69991</v>
      </c>
    </row>
    <row r="37" spans="2:6" ht="15">
      <c r="B37" s="298" t="s">
        <v>349</v>
      </c>
      <c r="F37" s="58" t="s">
        <v>65</v>
      </c>
    </row>
    <row r="38" spans="2:8" ht="15">
      <c r="B38" s="298" t="s">
        <v>350</v>
      </c>
      <c r="C38" s="9">
        <v>14.4</v>
      </c>
      <c r="D38" s="9">
        <v>14.2</v>
      </c>
      <c r="E38" s="9">
        <v>13.2</v>
      </c>
      <c r="F38" s="58">
        <v>12.3</v>
      </c>
      <c r="G38" s="58">
        <v>12.4</v>
      </c>
      <c r="H38" s="9">
        <v>12.3</v>
      </c>
    </row>
    <row r="39" ht="15">
      <c r="B39" s="298" t="s">
        <v>351</v>
      </c>
    </row>
    <row r="40" spans="2:8" ht="15">
      <c r="B40" s="298" t="s">
        <v>352</v>
      </c>
      <c r="C40" s="254">
        <v>4944</v>
      </c>
      <c r="D40" s="254">
        <v>5172</v>
      </c>
      <c r="E40" s="254">
        <v>5577</v>
      </c>
      <c r="F40" s="254">
        <v>5475</v>
      </c>
      <c r="G40" s="254">
        <v>4969</v>
      </c>
      <c r="H40" s="254">
        <v>4922</v>
      </c>
    </row>
    <row r="41" spans="2:8" ht="15">
      <c r="B41" s="298" t="s">
        <v>349</v>
      </c>
      <c r="H41" s="300"/>
    </row>
    <row r="42" spans="2:8" ht="15">
      <c r="B42" s="298" t="s">
        <v>350</v>
      </c>
      <c r="C42" s="9">
        <v>14.5</v>
      </c>
      <c r="D42" s="9">
        <v>14.2</v>
      </c>
      <c r="E42" s="266">
        <v>13</v>
      </c>
      <c r="F42" s="9">
        <v>12.5</v>
      </c>
      <c r="G42" s="9">
        <v>12.7</v>
      </c>
      <c r="H42" s="201">
        <v>12.7</v>
      </c>
    </row>
    <row r="43" spans="7:8" ht="15">
      <c r="G43" s="215"/>
      <c r="H43" s="215"/>
    </row>
    <row r="44" spans="1:9" s="103" customFormat="1" ht="15">
      <c r="A44" s="103" t="s">
        <v>353</v>
      </c>
      <c r="C44" s="9"/>
      <c r="D44" s="9"/>
      <c r="E44" s="9"/>
      <c r="G44" s="9"/>
      <c r="H44" s="9"/>
      <c r="I44" s="266"/>
    </row>
    <row r="45" spans="1:9" s="103" customFormat="1" ht="15">
      <c r="A45" s="103" t="s">
        <v>364</v>
      </c>
      <c r="C45" s="71">
        <v>348</v>
      </c>
      <c r="D45" s="71">
        <v>580</v>
      </c>
      <c r="E45" s="103">
        <v>601.2</v>
      </c>
      <c r="F45" s="136">
        <v>680</v>
      </c>
      <c r="G45" s="136">
        <v>726</v>
      </c>
      <c r="H45" s="161">
        <v>819.2</v>
      </c>
      <c r="I45" s="9"/>
    </row>
    <row r="46" spans="3:9" s="103" customFormat="1" ht="15">
      <c r="C46" s="71"/>
      <c r="D46" s="71"/>
      <c r="G46" s="9"/>
      <c r="H46" s="9"/>
      <c r="I46" s="215"/>
    </row>
    <row r="47" spans="1:8" s="103" customFormat="1" ht="12.75">
      <c r="A47" s="103" t="s">
        <v>354</v>
      </c>
      <c r="C47" s="71"/>
      <c r="D47" s="71"/>
      <c r="E47" s="71"/>
      <c r="G47" s="161"/>
      <c r="H47" s="161"/>
    </row>
    <row r="48" spans="1:8" s="103" customFormat="1" ht="12.75">
      <c r="A48" s="11" t="s">
        <v>355</v>
      </c>
      <c r="B48" s="71"/>
      <c r="C48" s="71">
        <v>3045</v>
      </c>
      <c r="D48" s="71">
        <v>3506</v>
      </c>
      <c r="E48" s="71">
        <v>3771.9</v>
      </c>
      <c r="F48" s="71">
        <v>4399.7</v>
      </c>
      <c r="G48" s="161">
        <v>4463.9</v>
      </c>
      <c r="H48" s="161">
        <v>4964.9</v>
      </c>
    </row>
    <row r="49" ht="15">
      <c r="B49" s="301"/>
    </row>
    <row r="50" spans="1:4" ht="15">
      <c r="A50" s="10" t="s">
        <v>491</v>
      </c>
      <c r="C50" s="254"/>
      <c r="D50" s="254"/>
    </row>
    <row r="51" spans="1:3" ht="15">
      <c r="A51" s="298" t="s">
        <v>356</v>
      </c>
      <c r="C51" s="254"/>
    </row>
    <row r="52" ht="15">
      <c r="B52" s="301"/>
    </row>
    <row r="53" spans="1:2" ht="15">
      <c r="A53" s="108" t="s">
        <v>357</v>
      </c>
      <c r="B53" s="58"/>
    </row>
    <row r="54" spans="1:2" ht="15">
      <c r="A54" s="108" t="s">
        <v>358</v>
      </c>
      <c r="B54" s="5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7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8515625" style="45" customWidth="1"/>
    <col min="2" max="2" width="7.140625" style="47" customWidth="1"/>
    <col min="3" max="3" width="8.140625" style="47" customWidth="1"/>
    <col min="4" max="4" width="9.140625" style="162" customWidth="1"/>
    <col min="5" max="5" width="7.421875" style="47" customWidth="1"/>
    <col min="6" max="6" width="8.140625" style="47" customWidth="1"/>
    <col min="7" max="7" width="7.140625" style="47" customWidth="1"/>
    <col min="8" max="9" width="9.140625" style="45" customWidth="1"/>
    <col min="10" max="10" width="5.7109375" style="45" customWidth="1"/>
    <col min="11" max="16384" width="9.140625" style="45" customWidth="1"/>
  </cols>
  <sheetData>
    <row r="1" spans="1:7" s="39" customFormat="1" ht="11.25">
      <c r="A1" s="39" t="s">
        <v>465</v>
      </c>
      <c r="B1" s="40"/>
      <c r="C1" s="40"/>
      <c r="D1" s="41"/>
      <c r="E1" s="42"/>
      <c r="F1" s="42"/>
      <c r="G1" s="42"/>
    </row>
    <row r="2" spans="1:7" s="39" customFormat="1" ht="11.25">
      <c r="A2" s="39" t="s">
        <v>389</v>
      </c>
      <c r="B2" s="40"/>
      <c r="C2" s="40"/>
      <c r="D2" s="41"/>
      <c r="E2" s="42"/>
      <c r="F2" s="42"/>
      <c r="G2" s="42"/>
    </row>
    <row r="3" spans="1:7" ht="11.25">
      <c r="A3" s="43" t="s">
        <v>0</v>
      </c>
      <c r="B3" s="40"/>
      <c r="C3" s="303"/>
      <c r="E3" s="40"/>
      <c r="F3" s="40"/>
      <c r="G3" s="40"/>
    </row>
    <row r="4" spans="1:7" ht="11.25">
      <c r="A4" s="46" t="s">
        <v>36</v>
      </c>
      <c r="B4" s="40"/>
      <c r="C4" s="45"/>
      <c r="E4" s="40"/>
      <c r="F4" s="40"/>
      <c r="G4" s="40"/>
    </row>
    <row r="5" spans="1:7" ht="11.25">
      <c r="A5" s="46"/>
      <c r="B5" s="40"/>
      <c r="C5" s="45"/>
      <c r="E5" s="40"/>
      <c r="F5" s="40"/>
      <c r="G5" s="162" t="s">
        <v>43</v>
      </c>
    </row>
    <row r="6" spans="1:13" ht="12.75" customHeight="1">
      <c r="A6" s="46"/>
      <c r="G6" s="162" t="s">
        <v>44</v>
      </c>
      <c r="K6" s="41"/>
      <c r="L6" s="41"/>
      <c r="M6" s="41"/>
    </row>
    <row r="7" spans="1:13" ht="11.25">
      <c r="A7" s="46"/>
      <c r="B7" s="41"/>
      <c r="C7" s="41"/>
      <c r="G7" s="41"/>
      <c r="L7" s="41"/>
      <c r="M7" s="41"/>
    </row>
    <row r="8" spans="1:7" ht="11.25">
      <c r="A8" s="46"/>
      <c r="B8" s="48">
        <v>2000</v>
      </c>
      <c r="C8" s="48">
        <v>2005</v>
      </c>
      <c r="D8" s="162">
        <v>2010</v>
      </c>
      <c r="E8" s="40" t="s">
        <v>423</v>
      </c>
      <c r="F8" s="45">
        <v>2018</v>
      </c>
      <c r="G8" s="45">
        <v>2018</v>
      </c>
    </row>
    <row r="9" spans="1:10" ht="11.25">
      <c r="A9" s="50" t="s">
        <v>45</v>
      </c>
      <c r="B9" s="41"/>
      <c r="C9" s="41"/>
      <c r="E9" s="41"/>
      <c r="F9" s="41"/>
      <c r="G9" s="41"/>
      <c r="J9" s="41"/>
    </row>
    <row r="10" spans="1:7" ht="11.25">
      <c r="A10" s="51" t="s">
        <v>46</v>
      </c>
      <c r="B10" s="52"/>
      <c r="C10" s="52"/>
      <c r="E10" s="41"/>
      <c r="F10" s="41"/>
      <c r="G10" s="41"/>
    </row>
    <row r="11" spans="1:7" ht="11.25">
      <c r="A11" s="51" t="s">
        <v>47</v>
      </c>
      <c r="B11" s="53">
        <v>418616</v>
      </c>
      <c r="C11" s="53">
        <v>417599</v>
      </c>
      <c r="D11" s="55">
        <v>437503</v>
      </c>
      <c r="E11" s="55">
        <v>457571</v>
      </c>
      <c r="F11" s="55">
        <v>482737</v>
      </c>
      <c r="G11" s="302">
        <v>75.06295937021974</v>
      </c>
    </row>
    <row r="12" spans="1:7" ht="11.25">
      <c r="A12" s="45" t="s">
        <v>48</v>
      </c>
      <c r="B12" s="52">
        <v>415789</v>
      </c>
      <c r="C12" s="52">
        <v>415675</v>
      </c>
      <c r="D12" s="147">
        <v>436645</v>
      </c>
      <c r="E12" s="54">
        <v>457083</v>
      </c>
      <c r="F12" s="54">
        <v>482416</v>
      </c>
      <c r="G12" s="302">
        <v>74.99005086495293</v>
      </c>
    </row>
    <row r="13" spans="1:10" ht="11.25">
      <c r="A13" s="45" t="s">
        <v>49</v>
      </c>
      <c r="B13" s="52">
        <v>66951</v>
      </c>
      <c r="C13" s="52">
        <v>62803</v>
      </c>
      <c r="D13" s="54">
        <v>58647</v>
      </c>
      <c r="E13" s="54">
        <v>49250</v>
      </c>
      <c r="F13" s="54">
        <v>49138</v>
      </c>
      <c r="G13" s="302">
        <v>7.63875934285963</v>
      </c>
      <c r="J13" s="53"/>
    </row>
    <row r="14" spans="1:10" ht="11.25">
      <c r="A14" s="46"/>
      <c r="B14" s="52"/>
      <c r="C14" s="52"/>
      <c r="D14" s="46"/>
      <c r="E14" s="45"/>
      <c r="F14" s="54"/>
      <c r="G14" s="302">
        <v>0</v>
      </c>
      <c r="J14" s="53"/>
    </row>
    <row r="15" spans="1:10" ht="11.25">
      <c r="A15" s="39" t="s">
        <v>390</v>
      </c>
      <c r="B15" s="53">
        <v>375589</v>
      </c>
      <c r="C15" s="53">
        <v>376960</v>
      </c>
      <c r="D15" s="148">
        <v>407230</v>
      </c>
      <c r="E15" s="51">
        <v>423776</v>
      </c>
      <c r="F15" s="55">
        <v>446453</v>
      </c>
      <c r="G15" s="302">
        <v>69.39801514755811</v>
      </c>
      <c r="J15" s="53"/>
    </row>
    <row r="16" spans="1:7" ht="11.25">
      <c r="A16" s="45" t="s">
        <v>48</v>
      </c>
      <c r="B16" s="52">
        <v>372815</v>
      </c>
      <c r="C16" s="52">
        <v>374962</v>
      </c>
      <c r="D16" s="149">
        <v>405912</v>
      </c>
      <c r="E16" s="46">
        <v>423529</v>
      </c>
      <c r="F16" s="54">
        <v>446307</v>
      </c>
      <c r="G16" s="302">
        <v>69.37531868323198</v>
      </c>
    </row>
    <row r="17" spans="1:10" ht="11.25">
      <c r="A17" s="46" t="s">
        <v>49</v>
      </c>
      <c r="B17" s="52">
        <v>14930</v>
      </c>
      <c r="C17" s="52">
        <v>13525</v>
      </c>
      <c r="D17" s="52">
        <v>15419</v>
      </c>
      <c r="E17" s="46">
        <v>10439</v>
      </c>
      <c r="F17" s="54">
        <v>9593</v>
      </c>
      <c r="G17" s="302">
        <v>1.4912820704150034</v>
      </c>
      <c r="J17" s="53"/>
    </row>
    <row r="18" spans="1:10" ht="11.25">
      <c r="A18" s="46"/>
      <c r="B18" s="52"/>
      <c r="C18" s="52"/>
      <c r="D18" s="46"/>
      <c r="E18" s="46"/>
      <c r="F18" s="54"/>
      <c r="G18" s="302">
        <v>0</v>
      </c>
      <c r="J18" s="53"/>
    </row>
    <row r="19" spans="1:10" ht="11.25">
      <c r="A19" s="51" t="s">
        <v>50</v>
      </c>
      <c r="B19" s="52"/>
      <c r="C19" s="52"/>
      <c r="D19" s="46"/>
      <c r="E19" s="46"/>
      <c r="F19" s="54"/>
      <c r="G19" s="302">
        <v>0</v>
      </c>
      <c r="J19" s="53"/>
    </row>
    <row r="20" spans="1:10" ht="11.25">
      <c r="A20" s="51" t="s">
        <v>51</v>
      </c>
      <c r="B20" s="53">
        <v>188968</v>
      </c>
      <c r="C20" s="53">
        <v>172984</v>
      </c>
      <c r="D20" s="55">
        <v>187075</v>
      </c>
      <c r="E20" s="51">
        <v>207590</v>
      </c>
      <c r="F20" s="55">
        <v>226014</v>
      </c>
      <c r="G20" s="302">
        <v>37.76116479498563</v>
      </c>
      <c r="J20" s="46"/>
    </row>
    <row r="21" spans="1:7" ht="11.25">
      <c r="A21" s="45" t="s">
        <v>48</v>
      </c>
      <c r="B21" s="52">
        <v>185882</v>
      </c>
      <c r="C21" s="52">
        <v>169969</v>
      </c>
      <c r="D21" s="54">
        <v>184479</v>
      </c>
      <c r="E21" s="46">
        <v>206127</v>
      </c>
      <c r="F21" s="54">
        <v>224953</v>
      </c>
      <c r="G21" s="302">
        <v>37.57539578902859</v>
      </c>
    </row>
    <row r="22" spans="1:10" ht="11.25">
      <c r="A22" s="46" t="s">
        <v>52</v>
      </c>
      <c r="B22" s="52">
        <v>59100</v>
      </c>
      <c r="C22" s="52">
        <v>55881</v>
      </c>
      <c r="D22" s="54">
        <v>49237</v>
      </c>
      <c r="E22" s="46">
        <v>45649</v>
      </c>
      <c r="F22" s="54">
        <v>45712</v>
      </c>
      <c r="G22" s="302">
        <v>7.1891828029200715</v>
      </c>
      <c r="J22" s="53"/>
    </row>
    <row r="23" spans="1:10" ht="11.25">
      <c r="A23" s="46"/>
      <c r="B23" s="52"/>
      <c r="C23" s="52"/>
      <c r="D23" s="46"/>
      <c r="E23" s="46"/>
      <c r="F23" s="54"/>
      <c r="G23" s="302">
        <v>0</v>
      </c>
      <c r="J23" s="53"/>
    </row>
    <row r="24" spans="1:10" ht="11.25">
      <c r="A24" s="51" t="s">
        <v>53</v>
      </c>
      <c r="B24" s="52"/>
      <c r="C24" s="52"/>
      <c r="D24" s="46"/>
      <c r="E24" s="46"/>
      <c r="F24" s="54"/>
      <c r="G24" s="302">
        <v>0</v>
      </c>
      <c r="J24" s="53"/>
    </row>
    <row r="25" spans="1:10" ht="11.25">
      <c r="A25" s="39" t="s">
        <v>54</v>
      </c>
      <c r="B25" s="53">
        <v>175959</v>
      </c>
      <c r="C25" s="53">
        <v>160175</v>
      </c>
      <c r="D25" s="55">
        <v>175968</v>
      </c>
      <c r="E25" s="51">
        <v>192262</v>
      </c>
      <c r="F25" s="55">
        <v>205738</v>
      </c>
      <c r="G25" s="302">
        <v>31.983049161163553</v>
      </c>
      <c r="J25" s="52"/>
    </row>
    <row r="26" spans="1:7" ht="11.25">
      <c r="A26" s="45" t="s">
        <v>48</v>
      </c>
      <c r="B26" s="52">
        <v>172893</v>
      </c>
      <c r="C26" s="52">
        <v>157262</v>
      </c>
      <c r="D26" s="54">
        <v>173478</v>
      </c>
      <c r="E26" s="46">
        <v>190815</v>
      </c>
      <c r="F26" s="54">
        <v>204708</v>
      </c>
      <c r="G26" s="302">
        <v>31.822930268999738</v>
      </c>
    </row>
    <row r="27" spans="1:10" ht="11.25">
      <c r="A27" s="46" t="s">
        <v>49</v>
      </c>
      <c r="B27" s="52">
        <v>54224</v>
      </c>
      <c r="C27" s="52">
        <v>51741</v>
      </c>
      <c r="D27" s="46">
        <v>46083</v>
      </c>
      <c r="E27" s="46">
        <v>43433</v>
      </c>
      <c r="F27" s="54">
        <v>43386</v>
      </c>
      <c r="G27" s="302">
        <v>6.744580830504048</v>
      </c>
      <c r="J27" s="53"/>
    </row>
    <row r="28" spans="1:10" ht="11.25">
      <c r="A28" s="46"/>
      <c r="B28" s="52"/>
      <c r="C28" s="52"/>
      <c r="D28" s="46"/>
      <c r="E28" s="46"/>
      <c r="F28" s="54"/>
      <c r="G28" s="302">
        <v>0</v>
      </c>
      <c r="J28" s="53"/>
    </row>
    <row r="29" spans="1:10" ht="11.25">
      <c r="A29" s="51" t="s">
        <v>55</v>
      </c>
      <c r="B29" s="52"/>
      <c r="C29" s="52"/>
      <c r="D29" s="46"/>
      <c r="E29" s="46"/>
      <c r="F29" s="54"/>
      <c r="G29" s="302">
        <v>0</v>
      </c>
      <c r="J29" s="52"/>
    </row>
    <row r="30" spans="1:10" ht="11.25">
      <c r="A30" s="51" t="s">
        <v>56</v>
      </c>
      <c r="B30" s="53">
        <v>21430</v>
      </c>
      <c r="C30" s="53">
        <v>20230</v>
      </c>
      <c r="D30" s="55">
        <v>20832</v>
      </c>
      <c r="E30" s="51">
        <v>29083</v>
      </c>
      <c r="F30" s="55">
        <v>37169</v>
      </c>
      <c r="G30" s="302">
        <v>5.778115633822085</v>
      </c>
      <c r="J30" s="52"/>
    </row>
    <row r="31" spans="1:10" ht="11.25">
      <c r="A31" s="46" t="s">
        <v>48</v>
      </c>
      <c r="B31" s="52">
        <v>21162</v>
      </c>
      <c r="C31" s="52">
        <v>19952</v>
      </c>
      <c r="D31" s="54">
        <v>20580</v>
      </c>
      <c r="E31" s="46">
        <v>28932</v>
      </c>
      <c r="F31" s="54">
        <v>37004</v>
      </c>
      <c r="G31" s="302">
        <v>5.752465520028852</v>
      </c>
      <c r="J31" s="52"/>
    </row>
    <row r="32" spans="1:10" ht="11.25">
      <c r="A32" s="46" t="s">
        <v>49</v>
      </c>
      <c r="B32" s="52">
        <v>4313</v>
      </c>
      <c r="C32" s="52">
        <v>3865</v>
      </c>
      <c r="D32" s="54">
        <v>3663</v>
      </c>
      <c r="E32" s="46">
        <v>2748</v>
      </c>
      <c r="F32" s="54">
        <v>2860</v>
      </c>
      <c r="G32" s="302">
        <v>0.44460197241602306</v>
      </c>
      <c r="J32" s="53"/>
    </row>
    <row r="33" spans="1:10" ht="11.25">
      <c r="A33" s="46"/>
      <c r="B33" s="52"/>
      <c r="C33" s="52"/>
      <c r="D33" s="45"/>
      <c r="E33" s="45"/>
      <c r="F33" s="54"/>
      <c r="G33" s="45"/>
      <c r="H33" s="53"/>
      <c r="I33" s="53"/>
      <c r="J33" s="53"/>
    </row>
    <row r="34" spans="1:11" ht="11.25">
      <c r="A34" s="56" t="s">
        <v>57</v>
      </c>
      <c r="B34" s="49"/>
      <c r="C34" s="45"/>
      <c r="D34" s="45"/>
      <c r="E34" s="45"/>
      <c r="F34" s="54"/>
      <c r="G34" s="45"/>
      <c r="I34" s="53"/>
      <c r="J34" s="53"/>
      <c r="K34" s="53"/>
    </row>
    <row r="35" spans="1:11" ht="11.25">
      <c r="A35" s="51" t="s">
        <v>46</v>
      </c>
      <c r="D35" s="45"/>
      <c r="E35" s="52"/>
      <c r="F35" s="54"/>
      <c r="G35" s="46"/>
      <c r="I35" s="46"/>
      <c r="J35" s="46"/>
      <c r="K35" s="46"/>
    </row>
    <row r="36" spans="1:12" ht="11.25">
      <c r="A36" s="51" t="s">
        <v>47</v>
      </c>
      <c r="B36" s="53">
        <v>11348</v>
      </c>
      <c r="C36" s="53">
        <v>14774</v>
      </c>
      <c r="D36" s="53">
        <v>25696</v>
      </c>
      <c r="E36" s="53">
        <v>33888</v>
      </c>
      <c r="F36" s="55">
        <v>36366</v>
      </c>
      <c r="G36" s="45"/>
      <c r="H36" s="52"/>
      <c r="J36" s="46"/>
      <c r="K36" s="46"/>
      <c r="L36" s="52"/>
    </row>
    <row r="37" spans="1:12" ht="11.25">
      <c r="A37" s="45" t="s">
        <v>48</v>
      </c>
      <c r="B37" s="52">
        <v>11154</v>
      </c>
      <c r="C37" s="52">
        <v>14750</v>
      </c>
      <c r="D37" s="52">
        <v>25661</v>
      </c>
      <c r="E37" s="52">
        <v>33860</v>
      </c>
      <c r="F37" s="54">
        <v>36366</v>
      </c>
      <c r="H37" s="53"/>
      <c r="J37" s="52"/>
      <c r="K37" s="52"/>
      <c r="L37" s="53"/>
    </row>
    <row r="38" spans="1:12" ht="11.25">
      <c r="A38" s="45" t="s">
        <v>49</v>
      </c>
      <c r="B38" s="52">
        <v>75</v>
      </c>
      <c r="C38" s="52">
        <v>104</v>
      </c>
      <c r="D38" s="52">
        <v>267</v>
      </c>
      <c r="E38" s="52">
        <v>292</v>
      </c>
      <c r="F38" s="54">
        <v>311</v>
      </c>
      <c r="H38" s="46"/>
      <c r="J38" s="52"/>
      <c r="K38" s="52"/>
      <c r="L38" s="46"/>
    </row>
    <row r="39" spans="1:12" ht="11.25">
      <c r="A39" s="46"/>
      <c r="B39" s="52"/>
      <c r="C39" s="52"/>
      <c r="D39" s="45"/>
      <c r="E39" s="52"/>
      <c r="F39" s="54"/>
      <c r="H39" s="52"/>
      <c r="J39" s="52"/>
      <c r="K39" s="52"/>
      <c r="L39" s="52"/>
    </row>
    <row r="40" spans="1:11" ht="11.25">
      <c r="A40" s="39" t="s">
        <v>390</v>
      </c>
      <c r="B40" s="53">
        <v>10722</v>
      </c>
      <c r="C40" s="53">
        <v>14289</v>
      </c>
      <c r="D40" s="53">
        <v>24618</v>
      </c>
      <c r="E40" s="53">
        <v>31800</v>
      </c>
      <c r="F40" s="55">
        <v>33867</v>
      </c>
      <c r="J40" s="52"/>
      <c r="K40" s="52"/>
    </row>
    <row r="41" spans="1:11" ht="11.25">
      <c r="A41" s="45" t="s">
        <v>48</v>
      </c>
      <c r="B41" s="52">
        <v>10675</v>
      </c>
      <c r="C41" s="52">
        <v>14270</v>
      </c>
      <c r="D41" s="52">
        <v>24531</v>
      </c>
      <c r="E41" s="52">
        <v>31791</v>
      </c>
      <c r="F41" s="54">
        <v>33858</v>
      </c>
      <c r="J41" s="52"/>
      <c r="K41" s="52"/>
    </row>
    <row r="42" spans="1:11" ht="11.25">
      <c r="A42" s="46" t="s">
        <v>49</v>
      </c>
      <c r="B42" s="52">
        <v>66</v>
      </c>
      <c r="C42" s="52">
        <v>38</v>
      </c>
      <c r="D42" s="52">
        <v>168</v>
      </c>
      <c r="E42" s="52">
        <v>65</v>
      </c>
      <c r="F42" s="54">
        <v>55</v>
      </c>
      <c r="J42" s="52"/>
      <c r="K42" s="52"/>
    </row>
    <row r="43" spans="1:11" ht="11.25">
      <c r="A43" s="46"/>
      <c r="B43" s="52"/>
      <c r="C43" s="52"/>
      <c r="D43" s="46"/>
      <c r="E43" s="52"/>
      <c r="F43" s="54"/>
      <c r="J43" s="46"/>
      <c r="K43" s="52"/>
    </row>
    <row r="44" spans="1:10" ht="11.25">
      <c r="A44" s="51" t="s">
        <v>50</v>
      </c>
      <c r="B44" s="52"/>
      <c r="C44" s="52"/>
      <c r="D44" s="45"/>
      <c r="F44" s="54"/>
      <c r="J44" s="46"/>
    </row>
    <row r="45" spans="1:6" ht="11.25">
      <c r="A45" s="51" t="s">
        <v>51</v>
      </c>
      <c r="B45" s="53">
        <v>559</v>
      </c>
      <c r="C45" s="53">
        <v>698</v>
      </c>
      <c r="D45" s="53">
        <v>1689</v>
      </c>
      <c r="E45" s="53">
        <v>3146</v>
      </c>
      <c r="F45" s="55">
        <v>3918</v>
      </c>
    </row>
    <row r="46" spans="1:6" ht="11.25">
      <c r="A46" s="45" t="s">
        <v>48</v>
      </c>
      <c r="B46" s="52">
        <v>551</v>
      </c>
      <c r="C46" s="52">
        <v>694</v>
      </c>
      <c r="D46" s="52">
        <v>1661</v>
      </c>
      <c r="E46" s="57">
        <v>3110</v>
      </c>
      <c r="F46" s="54">
        <v>3895</v>
      </c>
    </row>
    <row r="47" spans="1:6" ht="11.25">
      <c r="A47" s="46" t="s">
        <v>52</v>
      </c>
      <c r="B47" s="52">
        <v>9</v>
      </c>
      <c r="C47" s="52">
        <v>66</v>
      </c>
      <c r="D47" s="52">
        <v>101</v>
      </c>
      <c r="E47" s="57">
        <v>244</v>
      </c>
      <c r="F47" s="54">
        <v>263</v>
      </c>
    </row>
    <row r="48" spans="1:6" ht="11.25">
      <c r="A48" s="46"/>
      <c r="B48" s="52"/>
      <c r="C48" s="52"/>
      <c r="D48" s="52"/>
      <c r="E48" s="57"/>
      <c r="F48" s="54"/>
    </row>
    <row r="49" spans="1:6" ht="11.25">
      <c r="A49" s="51" t="s">
        <v>53</v>
      </c>
      <c r="B49" s="52"/>
      <c r="C49" s="52"/>
      <c r="D49" s="45"/>
      <c r="E49" s="57"/>
      <c r="F49" s="54"/>
    </row>
    <row r="50" spans="1:6" ht="11.25">
      <c r="A50" s="39" t="s">
        <v>54</v>
      </c>
      <c r="B50" s="53">
        <v>435</v>
      </c>
      <c r="C50" s="53">
        <v>294</v>
      </c>
      <c r="D50" s="53">
        <v>1158</v>
      </c>
      <c r="E50" s="189">
        <v>2165</v>
      </c>
      <c r="F50" s="55">
        <v>2699</v>
      </c>
    </row>
    <row r="51" spans="1:6" ht="11.25">
      <c r="A51" s="45" t="s">
        <v>48</v>
      </c>
      <c r="B51" s="52">
        <v>435</v>
      </c>
      <c r="C51" s="52">
        <v>294</v>
      </c>
      <c r="D51" s="52">
        <v>1158</v>
      </c>
      <c r="E51" s="57">
        <v>2138</v>
      </c>
      <c r="F51" s="54">
        <v>2685</v>
      </c>
    </row>
    <row r="52" spans="1:6" ht="11.25">
      <c r="A52" s="46" t="s">
        <v>49</v>
      </c>
      <c r="B52" s="52" t="s">
        <v>58</v>
      </c>
      <c r="C52" s="52" t="s">
        <v>58</v>
      </c>
      <c r="D52" s="52" t="s">
        <v>58</v>
      </c>
      <c r="E52" s="57">
        <v>201</v>
      </c>
      <c r="F52" s="54">
        <v>211</v>
      </c>
    </row>
    <row r="53" spans="1:6" ht="11.25">
      <c r="A53" s="46"/>
      <c r="B53" s="52"/>
      <c r="C53" s="52"/>
      <c r="D53" s="52"/>
      <c r="E53" s="57"/>
      <c r="F53" s="54"/>
    </row>
    <row r="54" spans="1:6" ht="11.25">
      <c r="A54" s="51" t="s">
        <v>55</v>
      </c>
      <c r="B54" s="53"/>
      <c r="C54" s="53"/>
      <c r="D54" s="52"/>
      <c r="E54" s="57"/>
      <c r="F54" s="54"/>
    </row>
    <row r="55" spans="1:6" ht="11.25">
      <c r="A55" s="51" t="s">
        <v>56</v>
      </c>
      <c r="B55" s="53">
        <v>125</v>
      </c>
      <c r="C55" s="53">
        <v>412</v>
      </c>
      <c r="D55" s="53">
        <v>596</v>
      </c>
      <c r="E55" s="189">
        <v>1114</v>
      </c>
      <c r="F55" s="55">
        <v>1380</v>
      </c>
    </row>
    <row r="56" spans="1:6" ht="11.25">
      <c r="A56" s="46" t="s">
        <v>48</v>
      </c>
      <c r="B56" s="52">
        <v>117</v>
      </c>
      <c r="C56" s="52">
        <v>408</v>
      </c>
      <c r="D56" s="52">
        <v>568</v>
      </c>
      <c r="E56" s="57">
        <v>1104</v>
      </c>
      <c r="F56" s="54">
        <v>1370</v>
      </c>
    </row>
    <row r="57" spans="1:6" ht="11.25">
      <c r="A57" s="46" t="s">
        <v>49</v>
      </c>
      <c r="B57" s="52">
        <v>9</v>
      </c>
      <c r="C57" s="52">
        <v>66</v>
      </c>
      <c r="D57" s="52">
        <v>101</v>
      </c>
      <c r="E57" s="57">
        <v>43</v>
      </c>
      <c r="F57" s="54">
        <v>54</v>
      </c>
    </row>
    <row r="58" spans="1:7" ht="11.25">
      <c r="A58" s="46"/>
      <c r="B58" s="52"/>
      <c r="C58" s="52"/>
      <c r="D58" s="52"/>
      <c r="E58" s="57"/>
      <c r="F58" s="57"/>
      <c r="G58" s="45"/>
    </row>
    <row r="59" spans="1:7" ht="11.25">
      <c r="A59" s="54" t="s">
        <v>424</v>
      </c>
      <c r="B59" s="52"/>
      <c r="C59" s="52"/>
      <c r="D59" s="52"/>
      <c r="E59" s="57"/>
      <c r="F59" s="57"/>
      <c r="G59" s="45"/>
    </row>
    <row r="60" spans="1:7" ht="11.25">
      <c r="A60" s="54" t="s">
        <v>425</v>
      </c>
      <c r="B60" s="52"/>
      <c r="C60" s="52"/>
      <c r="D60" s="52"/>
      <c r="E60" s="57"/>
      <c r="F60" s="57"/>
      <c r="G60" s="45"/>
    </row>
    <row r="61" spans="1:7" ht="11.25">
      <c r="A61" s="46" t="s">
        <v>463</v>
      </c>
      <c r="E61" s="57"/>
      <c r="F61" s="57"/>
      <c r="G61" s="45"/>
    </row>
    <row r="62" spans="1:7" ht="11.25">
      <c r="A62" s="46" t="s">
        <v>59</v>
      </c>
      <c r="G62" s="45"/>
    </row>
    <row r="63" spans="1:7" ht="11.25">
      <c r="A63" s="46" t="s">
        <v>60</v>
      </c>
      <c r="G63" s="45"/>
    </row>
    <row r="64" spans="1:7" ht="11.25">
      <c r="A64" s="46" t="s">
        <v>464</v>
      </c>
      <c r="G64" s="45"/>
    </row>
    <row r="65" spans="1:7" ht="12.75">
      <c r="A65" s="162" t="s">
        <v>61</v>
      </c>
      <c r="B65" s="104"/>
      <c r="C65" s="104"/>
      <c r="D65" s="104"/>
      <c r="G65" s="45"/>
    </row>
    <row r="66" spans="1:7" ht="11.25">
      <c r="A66" s="46"/>
      <c r="G66" s="45"/>
    </row>
    <row r="67" spans="1:7" ht="11.25">
      <c r="A67" s="162" t="s">
        <v>431</v>
      </c>
      <c r="G67" s="45"/>
    </row>
    <row r="68" spans="1:7" ht="11.25">
      <c r="A68" s="162" t="s">
        <v>432</v>
      </c>
      <c r="G68" s="45"/>
    </row>
    <row r="70" spans="1:4" ht="15">
      <c r="A70" s="262"/>
      <c r="C70" s="262"/>
      <c r="D70" s="201"/>
    </row>
    <row r="71" spans="1:6" ht="15">
      <c r="A71" s="46"/>
      <c r="B71" s="201"/>
      <c r="C71" s="201"/>
      <c r="D71" s="201"/>
      <c r="E71" s="201"/>
      <c r="F71" s="201"/>
    </row>
    <row r="72" spans="1:6" ht="15">
      <c r="A72" s="46"/>
      <c r="B72" s="201"/>
      <c r="C72" s="201"/>
      <c r="D72" s="201"/>
      <c r="E72" s="201"/>
      <c r="F72" s="201"/>
    </row>
    <row r="73" spans="1:6" ht="15">
      <c r="A73" s="162"/>
      <c r="B73" s="201"/>
      <c r="C73" s="201"/>
      <c r="D73" s="201"/>
      <c r="E73" s="201"/>
      <c r="F73" s="201"/>
    </row>
    <row r="74" spans="1:6" ht="15">
      <c r="A74" s="46"/>
      <c r="B74" s="201"/>
      <c r="C74" s="201"/>
      <c r="D74" s="201"/>
      <c r="E74" s="201"/>
      <c r="F74" s="20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6.7109375" style="60" customWidth="1"/>
    <col min="2" max="2" width="10.140625" style="60" customWidth="1"/>
    <col min="3" max="16384" width="9.140625" style="162" customWidth="1"/>
  </cols>
  <sheetData>
    <row r="1" spans="1:4" ht="15">
      <c r="A1" s="1" t="s">
        <v>466</v>
      </c>
      <c r="B1" s="162"/>
      <c r="C1" s="9"/>
      <c r="D1" s="1"/>
    </row>
    <row r="2" spans="1:4" ht="15">
      <c r="A2" s="21" t="s">
        <v>379</v>
      </c>
      <c r="B2" s="162"/>
      <c r="C2" s="9"/>
      <c r="D2" s="21"/>
    </row>
    <row r="3" spans="1:4" ht="15">
      <c r="A3" s="3" t="s">
        <v>34</v>
      </c>
      <c r="C3" s="9"/>
      <c r="D3" s="2"/>
    </row>
    <row r="4" spans="1:4" ht="15">
      <c r="A4" s="2" t="s">
        <v>380</v>
      </c>
      <c r="C4" s="9"/>
      <c r="D4" s="9"/>
    </row>
    <row r="5" spans="1:4" ht="15">
      <c r="A5" s="9"/>
      <c r="B5" s="9"/>
      <c r="C5" s="9"/>
      <c r="D5" s="9"/>
    </row>
    <row r="6" spans="3:4" ht="12.75">
      <c r="C6" s="121"/>
      <c r="D6" s="121"/>
    </row>
    <row r="7" spans="1:5" ht="12.75">
      <c r="A7" s="58"/>
      <c r="B7" s="19">
        <v>2010</v>
      </c>
      <c r="C7" s="304">
        <v>2015</v>
      </c>
      <c r="D7" s="304">
        <v>2017</v>
      </c>
      <c r="E7" s="304">
        <v>2018</v>
      </c>
    </row>
    <row r="8" spans="1:7" s="305" customFormat="1" ht="15">
      <c r="A8" s="11" t="s">
        <v>392</v>
      </c>
      <c r="B8" s="9"/>
      <c r="C8" s="9"/>
      <c r="D8" s="9"/>
      <c r="E8" s="9"/>
      <c r="F8" s="162"/>
      <c r="G8" s="162"/>
    </row>
    <row r="9" spans="1:5" ht="12.75">
      <c r="A9" s="168" t="s">
        <v>393</v>
      </c>
      <c r="B9" s="169">
        <v>436492</v>
      </c>
      <c r="C9" s="168">
        <v>456991</v>
      </c>
      <c r="D9" s="232">
        <v>477252</v>
      </c>
      <c r="E9" s="232">
        <v>482246</v>
      </c>
    </row>
    <row r="10" spans="1:7" s="305" customFormat="1" ht="12.75">
      <c r="A10" s="168" t="s">
        <v>390</v>
      </c>
      <c r="B10" s="169">
        <v>405930</v>
      </c>
      <c r="C10" s="168">
        <v>423524</v>
      </c>
      <c r="D10" s="232">
        <v>442631</v>
      </c>
      <c r="E10" s="232">
        <v>446305</v>
      </c>
      <c r="F10" s="162"/>
      <c r="G10" s="162"/>
    </row>
    <row r="11" spans="1:5" ht="12.75">
      <c r="A11" s="168" t="s">
        <v>394</v>
      </c>
      <c r="B11" s="169">
        <v>293590</v>
      </c>
      <c r="C11" s="168">
        <v>299342</v>
      </c>
      <c r="D11" s="232">
        <v>314843</v>
      </c>
      <c r="E11" s="232">
        <v>323943</v>
      </c>
    </row>
    <row r="12" spans="1:7" ht="12.75">
      <c r="A12" s="168" t="s">
        <v>395</v>
      </c>
      <c r="B12" s="169">
        <v>76530</v>
      </c>
      <c r="C12" s="168">
        <v>74742</v>
      </c>
      <c r="D12" s="232">
        <v>75962</v>
      </c>
      <c r="E12" s="232">
        <v>76478</v>
      </c>
      <c r="G12" s="162" t="s">
        <v>65</v>
      </c>
    </row>
    <row r="13" spans="1:5" ht="12.75">
      <c r="A13" s="170" t="s">
        <v>396</v>
      </c>
      <c r="B13" s="169">
        <v>51929</v>
      </c>
      <c r="C13" s="168">
        <v>64569</v>
      </c>
      <c r="D13" s="232">
        <v>68554</v>
      </c>
      <c r="E13" s="232">
        <v>69251</v>
      </c>
    </row>
    <row r="14" spans="1:7" s="305" customFormat="1" ht="12.75">
      <c r="A14" s="168" t="s">
        <v>111</v>
      </c>
      <c r="B14" s="169">
        <v>17043</v>
      </c>
      <c r="C14" s="168">
        <v>17865</v>
      </c>
      <c r="D14" s="232">
        <v>19716</v>
      </c>
      <c r="E14" s="232">
        <v>15515</v>
      </c>
      <c r="F14" s="162"/>
      <c r="G14" s="162"/>
    </row>
    <row r="15" spans="1:5" ht="12.75">
      <c r="A15" s="168" t="s">
        <v>376</v>
      </c>
      <c r="B15" s="169">
        <v>154534</v>
      </c>
      <c r="C15" s="168">
        <v>179956</v>
      </c>
      <c r="D15" s="232">
        <v>185925</v>
      </c>
      <c r="E15" s="232">
        <v>178175</v>
      </c>
    </row>
    <row r="16" spans="1:7" s="305" customFormat="1" ht="12.75">
      <c r="A16" s="170" t="s">
        <v>397</v>
      </c>
      <c r="B16" s="169">
        <v>92897</v>
      </c>
      <c r="C16" s="168">
        <v>117164</v>
      </c>
      <c r="D16" s="232">
        <v>130083</v>
      </c>
      <c r="E16" s="232">
        <v>132016</v>
      </c>
      <c r="F16" s="162"/>
      <c r="G16" s="162"/>
    </row>
    <row r="17" spans="1:5" ht="12.75">
      <c r="A17" s="168" t="s">
        <v>62</v>
      </c>
      <c r="B17" s="169">
        <v>184130</v>
      </c>
      <c r="C17" s="168">
        <v>205968</v>
      </c>
      <c r="D17" s="232">
        <v>218164</v>
      </c>
      <c r="E17" s="232">
        <v>224715</v>
      </c>
    </row>
    <row r="18" spans="1:5" ht="12.75">
      <c r="A18" s="170" t="s">
        <v>63</v>
      </c>
      <c r="B18" s="169">
        <v>173251</v>
      </c>
      <c r="C18" s="168">
        <v>190775</v>
      </c>
      <c r="D18" s="232">
        <v>200065</v>
      </c>
      <c r="E18" s="232">
        <v>204535</v>
      </c>
    </row>
    <row r="19" spans="1:7" s="305" customFormat="1" ht="12.75">
      <c r="A19" s="170" t="s">
        <v>64</v>
      </c>
      <c r="B19" s="169">
        <v>20420</v>
      </c>
      <c r="C19" s="168">
        <v>28762</v>
      </c>
      <c r="D19" s="232">
        <v>33456</v>
      </c>
      <c r="E19" s="232">
        <v>36910</v>
      </c>
      <c r="F19" s="162"/>
      <c r="G19" s="162"/>
    </row>
    <row r="20" spans="1:5" ht="15">
      <c r="A20" s="9"/>
      <c r="B20" s="9"/>
      <c r="C20" s="9"/>
      <c r="D20" s="306"/>
      <c r="E20" s="306"/>
    </row>
    <row r="21" spans="1:5" ht="15">
      <c r="A21" s="103" t="s">
        <v>398</v>
      </c>
      <c r="C21" s="9"/>
      <c r="D21" s="306"/>
      <c r="E21" s="306"/>
    </row>
    <row r="22" spans="1:5" ht="12.75">
      <c r="A22" s="168" t="s">
        <v>393</v>
      </c>
      <c r="B22" s="169">
        <v>5099551</v>
      </c>
      <c r="C22" s="168">
        <v>6902146</v>
      </c>
      <c r="D22" s="232">
        <v>7288361</v>
      </c>
      <c r="E22" s="232">
        <v>7334798</v>
      </c>
    </row>
    <row r="23" spans="1:5" s="305" customFormat="1" ht="12.75">
      <c r="A23" s="168" t="s">
        <v>390</v>
      </c>
      <c r="B23" s="169">
        <v>4245486</v>
      </c>
      <c r="C23" s="168">
        <v>5780001</v>
      </c>
      <c r="D23" s="232">
        <v>6078600</v>
      </c>
      <c r="E23" s="232">
        <v>6076779</v>
      </c>
    </row>
    <row r="24" spans="1:5" ht="12.75">
      <c r="A24" s="168" t="s">
        <v>394</v>
      </c>
      <c r="B24" s="169">
        <v>1146772</v>
      </c>
      <c r="C24" s="168">
        <v>1501233</v>
      </c>
      <c r="D24" s="232">
        <v>1596633</v>
      </c>
      <c r="E24" s="232">
        <v>1651369</v>
      </c>
    </row>
    <row r="25" spans="1:5" ht="12.75">
      <c r="A25" s="168" t="s">
        <v>395</v>
      </c>
      <c r="B25" s="169">
        <v>119481</v>
      </c>
      <c r="C25" s="168">
        <v>124671</v>
      </c>
      <c r="D25" s="232">
        <v>129247</v>
      </c>
      <c r="E25" s="232">
        <v>129153</v>
      </c>
    </row>
    <row r="26" spans="1:5" s="305" customFormat="1" ht="12.75">
      <c r="A26" s="170" t="s">
        <v>396</v>
      </c>
      <c r="B26" s="169">
        <v>230589</v>
      </c>
      <c r="C26" s="168">
        <v>328996</v>
      </c>
      <c r="D26" s="232">
        <v>338953</v>
      </c>
      <c r="E26" s="232">
        <v>340341</v>
      </c>
    </row>
    <row r="27" spans="1:7" ht="12.75">
      <c r="A27" s="168" t="s">
        <v>111</v>
      </c>
      <c r="B27" s="169">
        <v>2042287</v>
      </c>
      <c r="C27" s="168">
        <v>2846122</v>
      </c>
      <c r="D27" s="168">
        <v>3029848</v>
      </c>
      <c r="E27" s="168">
        <v>2959619</v>
      </c>
      <c r="F27" s="305"/>
      <c r="G27" s="305"/>
    </row>
    <row r="28" spans="1:6" ht="12.75">
      <c r="A28" s="168" t="s">
        <v>376</v>
      </c>
      <c r="B28" s="169">
        <v>448828</v>
      </c>
      <c r="C28" s="168">
        <v>513162</v>
      </c>
      <c r="D28" s="232">
        <v>502498</v>
      </c>
      <c r="E28" s="232">
        <v>477608</v>
      </c>
      <c r="F28" s="52"/>
    </row>
    <row r="29" spans="1:6" ht="12.75">
      <c r="A29" s="170" t="s">
        <v>397</v>
      </c>
      <c r="B29" s="169">
        <v>257529</v>
      </c>
      <c r="C29" s="168">
        <v>466123</v>
      </c>
      <c r="D29" s="232">
        <v>481421</v>
      </c>
      <c r="E29" s="232">
        <v>518689</v>
      </c>
      <c r="F29" s="52"/>
    </row>
    <row r="30" spans="1:5" ht="12.75">
      <c r="A30" s="168" t="s">
        <v>62</v>
      </c>
      <c r="B30" s="169">
        <v>854065</v>
      </c>
      <c r="C30" s="168">
        <v>1122145</v>
      </c>
      <c r="D30" s="232">
        <v>1209761</v>
      </c>
      <c r="E30" s="232">
        <v>1258019</v>
      </c>
    </row>
    <row r="31" spans="1:5" ht="12.75">
      <c r="A31" s="170" t="s">
        <v>63</v>
      </c>
      <c r="B31" s="169">
        <v>625180</v>
      </c>
      <c r="C31" s="168">
        <v>781047</v>
      </c>
      <c r="D31" s="232">
        <v>828230</v>
      </c>
      <c r="E31" s="232">
        <v>861702</v>
      </c>
    </row>
    <row r="32" spans="1:5" ht="12.75">
      <c r="A32" s="170" t="s">
        <v>64</v>
      </c>
      <c r="B32" s="169">
        <v>228885</v>
      </c>
      <c r="C32" s="168">
        <v>341098</v>
      </c>
      <c r="D32" s="232">
        <v>381531</v>
      </c>
      <c r="E32" s="232">
        <v>396317</v>
      </c>
    </row>
    <row r="33" spans="1:5" ht="15">
      <c r="A33" s="9"/>
      <c r="B33" s="9"/>
      <c r="C33" s="9"/>
      <c r="D33" s="306"/>
      <c r="E33" s="306"/>
    </row>
    <row r="34" spans="1:7" s="305" customFormat="1" ht="15">
      <c r="A34" s="103" t="s">
        <v>399</v>
      </c>
      <c r="B34" s="9"/>
      <c r="C34" s="9"/>
      <c r="D34" s="306"/>
      <c r="E34" s="306"/>
      <c r="F34" s="162"/>
      <c r="G34" s="162"/>
    </row>
    <row r="35" spans="1:7" ht="12.75">
      <c r="A35" s="168" t="s">
        <v>393</v>
      </c>
      <c r="B35" s="169">
        <v>54546</v>
      </c>
      <c r="C35" s="168">
        <v>79791</v>
      </c>
      <c r="D35" s="232">
        <v>83874</v>
      </c>
      <c r="E35" s="232">
        <v>93710</v>
      </c>
      <c r="F35" s="305"/>
      <c r="G35" s="305"/>
    </row>
    <row r="36" spans="1:5" ht="12.75">
      <c r="A36" s="168" t="s">
        <v>390</v>
      </c>
      <c r="B36" s="169">
        <v>51170</v>
      </c>
      <c r="C36" s="168">
        <v>73117</v>
      </c>
      <c r="D36" s="232">
        <v>75106</v>
      </c>
      <c r="E36" s="232">
        <v>83532</v>
      </c>
    </row>
    <row r="37" spans="1:5" ht="12.75">
      <c r="A37" s="168" t="s">
        <v>394</v>
      </c>
      <c r="B37" s="169">
        <v>7383</v>
      </c>
      <c r="C37" s="168">
        <v>14521</v>
      </c>
      <c r="D37" s="232">
        <v>17117</v>
      </c>
      <c r="E37" s="232">
        <v>19886</v>
      </c>
    </row>
    <row r="38" spans="1:7" s="305" customFormat="1" ht="12.75">
      <c r="A38" s="168" t="s">
        <v>395</v>
      </c>
      <c r="B38" s="169">
        <v>7372</v>
      </c>
      <c r="C38" s="168">
        <v>9511</v>
      </c>
      <c r="D38" s="232">
        <v>10439</v>
      </c>
      <c r="E38" s="232">
        <v>10605</v>
      </c>
      <c r="F38" s="162"/>
      <c r="G38" s="162"/>
    </row>
    <row r="39" spans="1:7" ht="12.75">
      <c r="A39" s="170" t="s">
        <v>396</v>
      </c>
      <c r="B39" s="169">
        <v>1220</v>
      </c>
      <c r="C39" s="168">
        <v>3980</v>
      </c>
      <c r="D39" s="232">
        <v>4180</v>
      </c>
      <c r="E39" s="232">
        <v>4468</v>
      </c>
      <c r="F39" s="305"/>
      <c r="G39" s="305"/>
    </row>
    <row r="40" spans="1:5" ht="12.75">
      <c r="A40" s="168" t="s">
        <v>111</v>
      </c>
      <c r="B40" s="169">
        <v>1075</v>
      </c>
      <c r="C40" s="168">
        <v>1634</v>
      </c>
      <c r="D40" s="232">
        <v>969</v>
      </c>
      <c r="E40" s="232">
        <v>1124</v>
      </c>
    </row>
    <row r="41" spans="1:5" ht="12.75">
      <c r="A41" s="168" t="s">
        <v>376</v>
      </c>
      <c r="B41" s="169">
        <v>12523</v>
      </c>
      <c r="C41" s="168">
        <v>17267</v>
      </c>
      <c r="D41" s="232">
        <v>15242</v>
      </c>
      <c r="E41" s="232">
        <v>17599</v>
      </c>
    </row>
    <row r="42" spans="1:5" ht="12.75">
      <c r="A42" s="170" t="s">
        <v>397</v>
      </c>
      <c r="B42" s="169">
        <v>21597</v>
      </c>
      <c r="C42" s="168">
        <v>26209</v>
      </c>
      <c r="D42" s="232">
        <v>27159</v>
      </c>
      <c r="E42" s="232">
        <v>29850</v>
      </c>
    </row>
    <row r="43" spans="1:5" ht="12.75">
      <c r="A43" s="168" t="s">
        <v>62</v>
      </c>
      <c r="B43" s="169">
        <v>3376</v>
      </c>
      <c r="C43" s="168">
        <v>6674</v>
      </c>
      <c r="D43" s="232">
        <v>8768</v>
      </c>
      <c r="E43" s="232">
        <v>10178</v>
      </c>
    </row>
    <row r="44" spans="1:5" ht="12.75">
      <c r="A44" s="170" t="s">
        <v>63</v>
      </c>
      <c r="B44" s="169">
        <v>1747</v>
      </c>
      <c r="C44" s="168">
        <v>3152</v>
      </c>
      <c r="D44" s="232">
        <v>3699</v>
      </c>
      <c r="E44" s="232">
        <v>4301</v>
      </c>
    </row>
    <row r="45" spans="1:5" ht="12.75">
      <c r="A45" s="170" t="s">
        <v>64</v>
      </c>
      <c r="B45" s="169">
        <v>1629</v>
      </c>
      <c r="C45" s="168">
        <v>3522</v>
      </c>
      <c r="D45" s="232">
        <v>5069</v>
      </c>
      <c r="E45" s="232">
        <v>5877</v>
      </c>
    </row>
    <row r="46" spans="1:4" ht="15">
      <c r="A46" s="9"/>
      <c r="B46" s="9"/>
      <c r="C46" s="9"/>
      <c r="D46" s="9"/>
    </row>
    <row r="47" spans="1:4" ht="15">
      <c r="A47" s="162" t="s">
        <v>431</v>
      </c>
      <c r="B47" s="9"/>
      <c r="C47" s="9"/>
      <c r="D47" s="9"/>
    </row>
    <row r="48" spans="1:4" ht="15">
      <c r="A48" s="162" t="s">
        <v>432</v>
      </c>
      <c r="B48" s="9"/>
      <c r="C48" s="9"/>
      <c r="D48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F33"/>
  <sheetViews>
    <sheetView zoomScalePageLayoutView="0" workbookViewId="0" topLeftCell="A1">
      <selection activeCell="A1" sqref="A1"/>
    </sheetView>
  </sheetViews>
  <sheetFormatPr defaultColWidth="10.28125" defaultRowHeight="15"/>
  <cols>
    <col min="1" max="1" width="54.28125" style="2" customWidth="1"/>
    <col min="2" max="2" width="10.7109375" style="2" customWidth="1"/>
    <col min="3" max="3" width="10.28125" style="2" customWidth="1"/>
    <col min="4" max="16384" width="10.28125" style="64" customWidth="1"/>
  </cols>
  <sheetData>
    <row r="1" spans="1:6" ht="15.75" customHeight="1">
      <c r="A1" s="1" t="s">
        <v>467</v>
      </c>
      <c r="B1" s="64"/>
      <c r="C1" s="64"/>
      <c r="D1" s="202"/>
      <c r="E1" s="202"/>
      <c r="F1" s="1"/>
    </row>
    <row r="2" spans="1:6" ht="15.75" customHeight="1">
      <c r="A2" s="1" t="s">
        <v>381</v>
      </c>
      <c r="B2" s="64"/>
      <c r="C2" s="64"/>
      <c r="D2" s="202"/>
      <c r="E2" s="202"/>
      <c r="F2" s="1"/>
    </row>
    <row r="3" spans="1:6" ht="15.75" customHeight="1">
      <c r="A3" s="3" t="s">
        <v>1</v>
      </c>
      <c r="B3" s="202"/>
      <c r="C3" s="202"/>
      <c r="D3" s="202"/>
      <c r="E3" s="202"/>
      <c r="F3" s="2"/>
    </row>
    <row r="4" spans="1:5" s="65" customFormat="1" ht="15.75" customHeight="1">
      <c r="A4" s="2" t="s">
        <v>382</v>
      </c>
      <c r="B4" s="202"/>
      <c r="C4" s="202"/>
      <c r="D4" s="202"/>
      <c r="E4" s="202"/>
    </row>
    <row r="5" spans="1:5" ht="12.75" customHeight="1">
      <c r="A5" s="202"/>
      <c r="B5" s="202"/>
      <c r="C5" s="202"/>
      <c r="D5" s="202"/>
      <c r="E5" s="202"/>
    </row>
    <row r="6" spans="1:5" ht="12.75" customHeight="1">
      <c r="A6" s="168"/>
      <c r="C6" s="168"/>
      <c r="D6" s="202"/>
      <c r="E6" s="202"/>
    </row>
    <row r="7" spans="1:6" ht="12.75" customHeight="1">
      <c r="A7" s="202"/>
      <c r="B7" s="166">
        <v>2010</v>
      </c>
      <c r="C7" s="166">
        <v>2014</v>
      </c>
      <c r="D7" s="190">
        <v>2015</v>
      </c>
      <c r="E7" s="190">
        <v>2017</v>
      </c>
      <c r="F7" s="64">
        <v>2018</v>
      </c>
    </row>
    <row r="8" spans="1:5" s="6" customFormat="1" ht="12.75" customHeight="1">
      <c r="A8" s="167" t="s">
        <v>400</v>
      </c>
      <c r="B8" s="202"/>
      <c r="C8" s="202"/>
      <c r="D8" s="202"/>
      <c r="E8" s="202"/>
    </row>
    <row r="9" spans="1:6" ht="12.75" customHeight="1">
      <c r="A9" s="168" t="s">
        <v>401</v>
      </c>
      <c r="B9" s="168">
        <v>58585</v>
      </c>
      <c r="C9" s="168">
        <v>48592</v>
      </c>
      <c r="D9" s="168">
        <v>49202</v>
      </c>
      <c r="E9" s="233">
        <v>50641</v>
      </c>
      <c r="F9" s="64">
        <v>49085</v>
      </c>
    </row>
    <row r="10" spans="1:6" ht="12.75" customHeight="1">
      <c r="A10" s="171" t="s">
        <v>390</v>
      </c>
      <c r="B10" s="168">
        <v>15418</v>
      </c>
      <c r="C10" s="191" t="s">
        <v>468</v>
      </c>
      <c r="D10" s="211">
        <v>10437</v>
      </c>
      <c r="E10" s="233">
        <v>11458</v>
      </c>
      <c r="F10" s="64">
        <v>9592</v>
      </c>
    </row>
    <row r="11" spans="1:6" s="6" customFormat="1" ht="12.75" customHeight="1">
      <c r="A11" s="172" t="s">
        <v>62</v>
      </c>
      <c r="B11" s="168">
        <v>49176</v>
      </c>
      <c r="C11" s="191" t="s">
        <v>469</v>
      </c>
      <c r="D11" s="211">
        <v>45600</v>
      </c>
      <c r="E11" s="233">
        <v>46568</v>
      </c>
      <c r="F11" s="6">
        <v>45658</v>
      </c>
    </row>
    <row r="12" spans="1:6" s="6" customFormat="1" ht="12.75" customHeight="1">
      <c r="A12" s="170" t="s">
        <v>63</v>
      </c>
      <c r="B12" s="168">
        <v>46033</v>
      </c>
      <c r="C12" s="168">
        <v>43482</v>
      </c>
      <c r="D12" s="168">
        <v>43388</v>
      </c>
      <c r="E12" s="233">
        <v>44334</v>
      </c>
      <c r="F12" s="6">
        <v>43343</v>
      </c>
    </row>
    <row r="13" spans="1:6" ht="12.75" customHeight="1">
      <c r="A13" s="170" t="s">
        <v>64</v>
      </c>
      <c r="B13" s="168">
        <v>3651</v>
      </c>
      <c r="C13" s="168">
        <v>3078</v>
      </c>
      <c r="D13" s="168">
        <v>2742</v>
      </c>
      <c r="E13" s="233">
        <v>2874</v>
      </c>
      <c r="F13" s="64">
        <v>2848</v>
      </c>
    </row>
    <row r="14" spans="1:5" s="1" customFormat="1" ht="12.75" customHeight="1">
      <c r="A14" s="9"/>
      <c r="B14" s="9"/>
      <c r="C14" s="9"/>
      <c r="D14" s="168"/>
      <c r="E14" s="233"/>
    </row>
    <row r="15" spans="1:5" ht="12.75" customHeight="1">
      <c r="A15" s="173" t="s">
        <v>402</v>
      </c>
      <c r="B15" s="9"/>
      <c r="C15" s="9"/>
      <c r="D15" s="168"/>
      <c r="E15" s="233"/>
    </row>
    <row r="16" spans="1:6" ht="12.75" customHeight="1">
      <c r="A16" s="168" t="s">
        <v>401</v>
      </c>
      <c r="B16" s="168">
        <v>825399</v>
      </c>
      <c r="C16" s="168">
        <v>737634</v>
      </c>
      <c r="D16" s="168">
        <v>695085</v>
      </c>
      <c r="E16" s="233">
        <v>673548</v>
      </c>
      <c r="F16" s="64">
        <v>642026</v>
      </c>
    </row>
    <row r="17" spans="1:6" ht="12.75">
      <c r="A17" s="171" t="s">
        <v>390</v>
      </c>
      <c r="B17" s="168">
        <v>444631</v>
      </c>
      <c r="C17" s="168">
        <v>331219</v>
      </c>
      <c r="D17" s="168">
        <v>297899</v>
      </c>
      <c r="E17" s="233">
        <v>282601</v>
      </c>
      <c r="F17" s="64">
        <v>262685</v>
      </c>
    </row>
    <row r="18" spans="1:6" s="6" customFormat="1" ht="12.75" customHeight="1">
      <c r="A18" s="172" t="s">
        <v>62</v>
      </c>
      <c r="B18" s="169">
        <v>380768</v>
      </c>
      <c r="C18" s="169">
        <v>406415</v>
      </c>
      <c r="D18" s="168">
        <v>397186</v>
      </c>
      <c r="E18" s="233">
        <v>390947</v>
      </c>
      <c r="F18" s="6">
        <v>379341</v>
      </c>
    </row>
    <row r="19" spans="1:6" s="1" customFormat="1" ht="12.75" customHeight="1">
      <c r="A19" s="170" t="s">
        <v>63</v>
      </c>
      <c r="B19" s="168">
        <v>215022</v>
      </c>
      <c r="C19" s="168">
        <v>251032</v>
      </c>
      <c r="D19" s="168">
        <v>261248</v>
      </c>
      <c r="E19" s="233">
        <v>259014</v>
      </c>
      <c r="F19" s="1">
        <v>247363</v>
      </c>
    </row>
    <row r="20" spans="1:6" s="2" customFormat="1" ht="12.75" customHeight="1">
      <c r="A20" s="170" t="s">
        <v>64</v>
      </c>
      <c r="B20" s="168">
        <v>165746</v>
      </c>
      <c r="C20" s="168">
        <v>155383</v>
      </c>
      <c r="D20" s="168">
        <v>135938</v>
      </c>
      <c r="E20" s="233">
        <v>131933</v>
      </c>
      <c r="F20" s="2">
        <v>131978</v>
      </c>
    </row>
    <row r="21" spans="1:5" s="2" customFormat="1" ht="12.75" customHeight="1">
      <c r="A21" s="9"/>
      <c r="B21" s="9"/>
      <c r="C21" s="9"/>
      <c r="D21" s="168"/>
      <c r="E21" s="126"/>
    </row>
    <row r="22" spans="1:5" ht="12.75" customHeight="1">
      <c r="A22" s="173" t="s">
        <v>403</v>
      </c>
      <c r="B22" s="64"/>
      <c r="C22" s="9"/>
      <c r="D22" s="168"/>
      <c r="E22" s="126"/>
    </row>
    <row r="23" spans="1:6" ht="12.75" customHeight="1">
      <c r="A23" s="168" t="s">
        <v>401</v>
      </c>
      <c r="B23" s="168">
        <v>4597</v>
      </c>
      <c r="C23" s="168">
        <v>4424</v>
      </c>
      <c r="D23" s="168">
        <v>2995</v>
      </c>
      <c r="E23" s="233">
        <v>4103</v>
      </c>
      <c r="F23" s="64">
        <v>3332</v>
      </c>
    </row>
    <row r="24" spans="1:6" s="6" customFormat="1" ht="12.75" customHeight="1">
      <c r="A24" s="171" t="s">
        <v>390</v>
      </c>
      <c r="B24" s="168">
        <v>2392</v>
      </c>
      <c r="C24" s="168">
        <v>989</v>
      </c>
      <c r="D24" s="168">
        <v>1010</v>
      </c>
      <c r="E24" s="233">
        <v>1211</v>
      </c>
      <c r="F24" s="6">
        <v>845</v>
      </c>
    </row>
    <row r="25" spans="1:6" ht="12.75" customHeight="1">
      <c r="A25" s="172" t="s">
        <v>62</v>
      </c>
      <c r="B25" s="169">
        <v>2205</v>
      </c>
      <c r="C25" s="169">
        <v>3435</v>
      </c>
      <c r="D25" s="168">
        <v>1985</v>
      </c>
      <c r="E25" s="233">
        <v>2892</v>
      </c>
      <c r="F25" s="64">
        <v>2487</v>
      </c>
    </row>
    <row r="26" spans="1:6" ht="12.75" customHeight="1">
      <c r="A26" s="170" t="s">
        <v>63</v>
      </c>
      <c r="B26" s="168">
        <v>205</v>
      </c>
      <c r="C26" s="168">
        <v>942</v>
      </c>
      <c r="D26" s="168">
        <v>1197</v>
      </c>
      <c r="E26" s="233">
        <v>1163</v>
      </c>
      <c r="F26" s="64">
        <v>1493</v>
      </c>
    </row>
    <row r="27" spans="1:6" ht="12.75" customHeight="1">
      <c r="A27" s="170" t="s">
        <v>64</v>
      </c>
      <c r="B27" s="168">
        <v>2000</v>
      </c>
      <c r="C27" s="168">
        <v>2493</v>
      </c>
      <c r="D27" s="168">
        <v>788</v>
      </c>
      <c r="E27" s="233">
        <v>1729</v>
      </c>
      <c r="F27" s="64">
        <v>994</v>
      </c>
    </row>
    <row r="28" spans="2:5" ht="12.75" customHeight="1">
      <c r="B28" s="9"/>
      <c r="C28" s="9"/>
      <c r="D28" s="202"/>
      <c r="E28" s="202"/>
    </row>
    <row r="29" spans="1:5" s="6" customFormat="1" ht="12.75" customHeight="1">
      <c r="A29" s="159" t="s">
        <v>470</v>
      </c>
      <c r="B29" s="52"/>
      <c r="C29" s="46"/>
      <c r="D29" s="44"/>
      <c r="E29" s="202"/>
    </row>
    <row r="30" spans="1:4" ht="12.75" customHeight="1">
      <c r="A30" s="46" t="s">
        <v>391</v>
      </c>
      <c r="B30" s="52"/>
      <c r="C30" s="52"/>
      <c r="D30" s="44"/>
    </row>
    <row r="31" ht="12.75" customHeight="1"/>
    <row r="32" ht="12.75" customHeight="1">
      <c r="A32" s="162" t="s">
        <v>431</v>
      </c>
    </row>
    <row r="33" ht="12.75" customHeight="1">
      <c r="A33" s="162" t="s">
        <v>432</v>
      </c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N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9" customWidth="1"/>
    <col min="2" max="2" width="33.28125" style="9" customWidth="1"/>
    <col min="3" max="3" width="9.140625" style="9" customWidth="1"/>
    <col min="4" max="4" width="19.57421875" style="9" customWidth="1"/>
    <col min="5" max="5" width="14.57421875" style="9" customWidth="1"/>
    <col min="6" max="6" width="9.140625" style="9" customWidth="1"/>
    <col min="7" max="7" width="18.421875" style="9" customWidth="1"/>
    <col min="8" max="8" width="12.00390625" style="9" customWidth="1"/>
    <col min="9" max="9" width="9.140625" style="9" customWidth="1"/>
    <col min="10" max="10" width="12.28125" style="9" customWidth="1"/>
    <col min="11" max="11" width="22.7109375" style="9" customWidth="1"/>
    <col min="12" max="12" width="13.8515625" style="9" customWidth="1"/>
    <col min="13" max="13" width="22.8515625" style="9" customWidth="1"/>
    <col min="14" max="14" width="14.7109375" style="9" customWidth="1"/>
    <col min="15" max="16384" width="9.140625" style="9" customWidth="1"/>
  </cols>
  <sheetData>
    <row r="1" spans="1:14" ht="15">
      <c r="A1" s="156" t="s">
        <v>471</v>
      </c>
      <c r="B1" s="201"/>
      <c r="C1" s="309"/>
      <c r="D1" s="309"/>
      <c r="E1" s="309"/>
      <c r="F1" s="309"/>
      <c r="G1" s="309"/>
      <c r="H1" s="309"/>
      <c r="I1" s="201"/>
      <c r="J1" s="201"/>
      <c r="K1" s="156"/>
      <c r="L1" s="201"/>
      <c r="M1" s="201"/>
      <c r="N1" s="201"/>
    </row>
    <row r="2" spans="1:14" ht="16.5" customHeight="1">
      <c r="A2" s="201" t="s">
        <v>383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</row>
    <row r="3" spans="1:14" ht="14.25" customHeight="1">
      <c r="A3" s="231" t="s">
        <v>2</v>
      </c>
      <c r="H3" s="201"/>
      <c r="I3" s="201"/>
      <c r="J3" s="201"/>
      <c r="K3" s="201"/>
      <c r="L3" s="201"/>
      <c r="M3" s="201"/>
      <c r="N3" s="201"/>
    </row>
    <row r="4" spans="1:14" ht="15">
      <c r="A4" s="201" t="s">
        <v>384</v>
      </c>
      <c r="I4" s="201"/>
      <c r="J4" s="201"/>
      <c r="K4" s="201" t="s">
        <v>65</v>
      </c>
      <c r="L4" s="201"/>
      <c r="M4" s="201"/>
      <c r="N4" s="201"/>
    </row>
    <row r="5" s="201" customFormat="1" ht="15"/>
    <row r="6" spans="3:14" ht="15">
      <c r="C6" s="241" t="s">
        <v>404</v>
      </c>
      <c r="D6" s="242"/>
      <c r="E6" s="242"/>
      <c r="F6" s="310" t="s">
        <v>433</v>
      </c>
      <c r="G6" s="311"/>
      <c r="H6" s="311"/>
      <c r="I6" s="311"/>
      <c r="J6" s="311"/>
      <c r="K6" s="311"/>
      <c r="L6" s="311"/>
      <c r="M6" s="311"/>
      <c r="N6" s="311"/>
    </row>
    <row r="7" spans="3:14" ht="23.25">
      <c r="C7" s="44"/>
      <c r="D7" s="235"/>
      <c r="E7" s="235"/>
      <c r="F7" s="44" t="s">
        <v>167</v>
      </c>
      <c r="G7" s="236" t="s">
        <v>434</v>
      </c>
      <c r="H7" s="312" t="s">
        <v>435</v>
      </c>
      <c r="I7" s="313"/>
      <c r="J7" s="313"/>
      <c r="K7" s="313"/>
      <c r="L7" s="314" t="s">
        <v>108</v>
      </c>
      <c r="M7" s="162" t="s">
        <v>435</v>
      </c>
      <c r="N7" s="162"/>
    </row>
    <row r="8" spans="3:14" ht="23.25">
      <c r="C8" s="44" t="s">
        <v>167</v>
      </c>
      <c r="D8" s="236" t="s">
        <v>434</v>
      </c>
      <c r="E8" s="235" t="s">
        <v>108</v>
      </c>
      <c r="F8" s="44" t="s">
        <v>182</v>
      </c>
      <c r="G8" s="236" t="s">
        <v>436</v>
      </c>
      <c r="H8" s="244" t="s">
        <v>405</v>
      </c>
      <c r="I8" s="244" t="s">
        <v>406</v>
      </c>
      <c r="J8" s="244" t="s">
        <v>407</v>
      </c>
      <c r="K8" s="244" t="s">
        <v>408</v>
      </c>
      <c r="L8" s="314" t="s">
        <v>109</v>
      </c>
      <c r="M8" s="315" t="s">
        <v>53</v>
      </c>
      <c r="N8" s="315" t="s">
        <v>55</v>
      </c>
    </row>
    <row r="9" spans="3:14" ht="23.25">
      <c r="C9" s="44" t="s">
        <v>182</v>
      </c>
      <c r="D9" s="236" t="s">
        <v>436</v>
      </c>
      <c r="E9" s="235" t="s">
        <v>109</v>
      </c>
      <c r="G9" s="316"/>
      <c r="H9" s="317" t="s">
        <v>409</v>
      </c>
      <c r="I9" s="317" t="s">
        <v>66</v>
      </c>
      <c r="J9" s="317" t="s">
        <v>410</v>
      </c>
      <c r="K9" s="317" t="s">
        <v>429</v>
      </c>
      <c r="L9" s="318"/>
      <c r="M9" s="319" t="s">
        <v>54</v>
      </c>
      <c r="N9" s="319" t="s">
        <v>56</v>
      </c>
    </row>
    <row r="10" spans="1:14" s="322" customFormat="1" ht="18.75" customHeight="1">
      <c r="A10" s="204" t="s">
        <v>411</v>
      </c>
      <c r="B10" s="212"/>
      <c r="C10" s="307">
        <v>482246</v>
      </c>
      <c r="D10" s="307">
        <v>446305</v>
      </c>
      <c r="E10" s="308">
        <v>224715</v>
      </c>
      <c r="F10" s="320">
        <v>74.41585576243514</v>
      </c>
      <c r="G10" s="321">
        <v>68.86976461402193</v>
      </c>
      <c r="H10" s="321">
        <v>52.48749309458337</v>
      </c>
      <c r="I10" s="321">
        <v>2.394134948043491</v>
      </c>
      <c r="J10" s="321">
        <v>27.494359933461105</v>
      </c>
      <c r="K10" s="321">
        <v>29.469694865456255</v>
      </c>
      <c r="L10" s="321">
        <v>34.675993222661496</v>
      </c>
      <c r="M10" s="321">
        <v>31.561997524851787</v>
      </c>
      <c r="N10" s="321">
        <v>5.695618493863052</v>
      </c>
    </row>
    <row r="11" spans="1:14" s="322" customFormat="1" ht="15">
      <c r="A11" s="151" t="s">
        <v>67</v>
      </c>
      <c r="C11" s="307">
        <v>81116</v>
      </c>
      <c r="D11" s="307">
        <v>72602</v>
      </c>
      <c r="E11" s="307">
        <v>37653</v>
      </c>
      <c r="F11" s="320">
        <v>68.75227787054067</v>
      </c>
      <c r="G11" s="321">
        <v>61.535983997694586</v>
      </c>
      <c r="H11" s="321">
        <v>43.87750777654408</v>
      </c>
      <c r="I11" s="321">
        <v>1.822296432536891</v>
      </c>
      <c r="J11" s="321">
        <v>21.981980454811286</v>
      </c>
      <c r="K11" s="321">
        <v>24.65948484103642</v>
      </c>
      <c r="L11" s="321">
        <v>31.913919802005374</v>
      </c>
      <c r="M11" s="321">
        <v>29.42373053745031</v>
      </c>
      <c r="N11" s="321">
        <v>4.279430087385471</v>
      </c>
    </row>
    <row r="12" spans="2:14" ht="15">
      <c r="B12" s="152" t="s">
        <v>68</v>
      </c>
      <c r="C12" s="254">
        <v>8849</v>
      </c>
      <c r="D12" s="254">
        <v>7819</v>
      </c>
      <c r="E12" s="254">
        <v>4092</v>
      </c>
      <c r="F12" s="300">
        <v>69.68813986454559</v>
      </c>
      <c r="G12" s="299">
        <v>61.576626240352816</v>
      </c>
      <c r="H12" s="299">
        <v>42.32950070877303</v>
      </c>
      <c r="I12" s="299">
        <v>1.6931800283509213</v>
      </c>
      <c r="J12" s="299">
        <v>23.06662466530162</v>
      </c>
      <c r="K12" s="299">
        <v>24.436919199873998</v>
      </c>
      <c r="L12" s="299">
        <v>32.22554733028824</v>
      </c>
      <c r="M12" s="299">
        <v>29.626712868168216</v>
      </c>
      <c r="N12" s="299">
        <v>4.173885651283666</v>
      </c>
    </row>
    <row r="13" spans="2:14" ht="15">
      <c r="B13" s="152" t="s">
        <v>69</v>
      </c>
      <c r="C13" s="254">
        <v>16640</v>
      </c>
      <c r="D13" s="254">
        <v>14800</v>
      </c>
      <c r="E13" s="254">
        <v>7590</v>
      </c>
      <c r="F13" s="300">
        <v>67.98218735956205</v>
      </c>
      <c r="G13" s="299">
        <v>60.46492625730278</v>
      </c>
      <c r="H13" s="299">
        <v>42.64820035135025</v>
      </c>
      <c r="I13" s="299">
        <v>1.5810761122686603</v>
      </c>
      <c r="J13" s="299">
        <v>20.366057931936105</v>
      </c>
      <c r="K13" s="299">
        <v>23.42198798872411</v>
      </c>
      <c r="L13" s="299">
        <v>31.008702046819465</v>
      </c>
      <c r="M13" s="299">
        <v>28.394002532990154</v>
      </c>
      <c r="N13" s="299">
        <v>4.228459370020836</v>
      </c>
    </row>
    <row r="14" spans="2:14" ht="15">
      <c r="B14" s="152" t="s">
        <v>70</v>
      </c>
      <c r="C14" s="254">
        <v>28040</v>
      </c>
      <c r="D14" s="254">
        <v>24916</v>
      </c>
      <c r="E14" s="254">
        <v>12997</v>
      </c>
      <c r="F14" s="300">
        <v>68.50051302096057</v>
      </c>
      <c r="G14" s="299">
        <v>60.868715493233005</v>
      </c>
      <c r="H14" s="299">
        <v>43.638540088923634</v>
      </c>
      <c r="I14" s="299">
        <v>1.4437875604631845</v>
      </c>
      <c r="J14" s="299">
        <v>21.66902819172326</v>
      </c>
      <c r="K14" s="299">
        <v>23.682024722724385</v>
      </c>
      <c r="L14" s="299">
        <v>31.751111545414567</v>
      </c>
      <c r="M14" s="299">
        <v>29.0247715835247</v>
      </c>
      <c r="N14" s="299">
        <v>4.587873161674891</v>
      </c>
    </row>
    <row r="15" spans="2:14" ht="15">
      <c r="B15" s="152" t="s">
        <v>71</v>
      </c>
      <c r="C15" s="254">
        <v>11421</v>
      </c>
      <c r="D15" s="254">
        <v>10205</v>
      </c>
      <c r="E15" s="254">
        <v>5381</v>
      </c>
      <c r="F15" s="300">
        <v>73.45639310522255</v>
      </c>
      <c r="G15" s="299">
        <v>65.63545150501672</v>
      </c>
      <c r="H15" s="299">
        <v>47.19578080782094</v>
      </c>
      <c r="I15" s="299">
        <v>3.0614870079753023</v>
      </c>
      <c r="J15" s="299">
        <v>22.845382042706458</v>
      </c>
      <c r="K15" s="299">
        <v>25.077180344738874</v>
      </c>
      <c r="L15" s="299">
        <v>34.60895291998971</v>
      </c>
      <c r="M15" s="299">
        <v>31.56032930280422</v>
      </c>
      <c r="N15" s="299">
        <v>5.087471057370723</v>
      </c>
    </row>
    <row r="16" spans="2:14" ht="15">
      <c r="B16" s="152" t="s">
        <v>72</v>
      </c>
      <c r="C16" s="254">
        <v>17495</v>
      </c>
      <c r="D16" s="254">
        <v>15935</v>
      </c>
      <c r="E16" s="254">
        <v>7914</v>
      </c>
      <c r="F16" s="300">
        <v>71.91893447340294</v>
      </c>
      <c r="G16" s="299">
        <v>65.50604291704349</v>
      </c>
      <c r="H16" s="299">
        <v>46.242703280440686</v>
      </c>
      <c r="I16" s="299">
        <v>2.0266381649264162</v>
      </c>
      <c r="J16" s="299">
        <v>23.65370385595659</v>
      </c>
      <c r="K16" s="299">
        <v>28.722354682233004</v>
      </c>
      <c r="L16" s="299">
        <v>32.53309216476198</v>
      </c>
      <c r="M16" s="299">
        <v>30.59689221409192</v>
      </c>
      <c r="N16" s="299">
        <v>3.7161884403518872</v>
      </c>
    </row>
    <row r="17" spans="1:14" s="322" customFormat="1" ht="15">
      <c r="A17" s="151" t="s">
        <v>73</v>
      </c>
      <c r="B17" s="153"/>
      <c r="C17" s="307">
        <v>86702</v>
      </c>
      <c r="D17" s="307">
        <v>80154</v>
      </c>
      <c r="E17" s="307">
        <v>40130</v>
      </c>
      <c r="F17" s="320">
        <v>78.50739781596914</v>
      </c>
      <c r="G17" s="321">
        <v>72.57827921548741</v>
      </c>
      <c r="H17" s="321">
        <v>55.03812093663413</v>
      </c>
      <c r="I17" s="321">
        <v>2.8251145439069885</v>
      </c>
      <c r="J17" s="321">
        <v>28.019341168800594</v>
      </c>
      <c r="K17" s="321">
        <v>29.962512903167386</v>
      </c>
      <c r="L17" s="321">
        <v>36.3371303355729</v>
      </c>
      <c r="M17" s="321">
        <v>32.98140132925261</v>
      </c>
      <c r="N17" s="321">
        <v>5.850341368007389</v>
      </c>
    </row>
    <row r="18" spans="1:14" ht="15">
      <c r="A18" s="66"/>
      <c r="B18" s="152" t="s">
        <v>74</v>
      </c>
      <c r="C18" s="254">
        <v>13954</v>
      </c>
      <c r="D18" s="254">
        <v>12741</v>
      </c>
      <c r="E18" s="254">
        <v>6649</v>
      </c>
      <c r="F18" s="300">
        <v>79.80098364405809</v>
      </c>
      <c r="G18" s="299">
        <v>72.86400549010638</v>
      </c>
      <c r="H18" s="299">
        <v>54.758092188036144</v>
      </c>
      <c r="I18" s="299">
        <v>2.3904838156239276</v>
      </c>
      <c r="J18" s="299">
        <v>24.09927942353883</v>
      </c>
      <c r="K18" s="299">
        <v>31.001944412672994</v>
      </c>
      <c r="L18" s="299">
        <v>38.02470547866864</v>
      </c>
      <c r="M18" s="299">
        <v>34.55335697129132</v>
      </c>
      <c r="N18" s="299">
        <v>6.016241564680316</v>
      </c>
    </row>
    <row r="19" spans="1:14" ht="15">
      <c r="A19" s="66"/>
      <c r="B19" s="152" t="s">
        <v>75</v>
      </c>
      <c r="C19" s="254">
        <v>13929</v>
      </c>
      <c r="D19" s="254">
        <v>12673</v>
      </c>
      <c r="E19" s="254">
        <v>6345</v>
      </c>
      <c r="F19" s="300">
        <v>77.60753287274348</v>
      </c>
      <c r="G19" s="299">
        <v>70.60953866726098</v>
      </c>
      <c r="H19" s="299">
        <v>50.75774459549811</v>
      </c>
      <c r="I19" s="299">
        <v>3.621573434365946</v>
      </c>
      <c r="J19" s="299">
        <v>25.70759973256073</v>
      </c>
      <c r="K19" s="299">
        <v>30.008914642299978</v>
      </c>
      <c r="L19" s="299">
        <v>35.352128370849115</v>
      </c>
      <c r="M19" s="299">
        <v>32.77245375529307</v>
      </c>
      <c r="N19" s="299">
        <v>4.546467572988633</v>
      </c>
    </row>
    <row r="20" spans="1:14" ht="15">
      <c r="A20" s="66"/>
      <c r="B20" s="152" t="s">
        <v>76</v>
      </c>
      <c r="C20" s="254">
        <v>22594</v>
      </c>
      <c r="D20" s="254">
        <v>20758</v>
      </c>
      <c r="E20" s="254">
        <v>10416</v>
      </c>
      <c r="F20" s="300">
        <v>81.38755808508338</v>
      </c>
      <c r="G20" s="299">
        <v>74.77396347393825</v>
      </c>
      <c r="H20" s="299">
        <v>55.30780591477252</v>
      </c>
      <c r="I20" s="299">
        <v>3.760671445553114</v>
      </c>
      <c r="J20" s="299">
        <v>29.123590648751847</v>
      </c>
      <c r="K20" s="299">
        <v>28.453585965923416</v>
      </c>
      <c r="L20" s="299">
        <v>37.520262238391986</v>
      </c>
      <c r="M20" s="299">
        <v>33.77760167140953</v>
      </c>
      <c r="N20" s="299">
        <v>6.375851014012464</v>
      </c>
    </row>
    <row r="21" spans="1:14" ht="15">
      <c r="A21" s="66"/>
      <c r="B21" s="152" t="s">
        <v>77</v>
      </c>
      <c r="C21" s="254">
        <v>15030</v>
      </c>
      <c r="D21" s="254">
        <v>13922</v>
      </c>
      <c r="E21" s="254">
        <v>6865</v>
      </c>
      <c r="F21" s="300">
        <v>81.44134380926579</v>
      </c>
      <c r="G21" s="299">
        <v>75.4375507992414</v>
      </c>
      <c r="H21" s="299">
        <v>57.25819561094554</v>
      </c>
      <c r="I21" s="299">
        <v>2.2649688431319426</v>
      </c>
      <c r="J21" s="299">
        <v>30.062313736114877</v>
      </c>
      <c r="K21" s="299">
        <v>32.511514494716884</v>
      </c>
      <c r="L21" s="299">
        <v>37.19859116770523</v>
      </c>
      <c r="M21" s="299">
        <v>33.600650230289894</v>
      </c>
      <c r="N21" s="299">
        <v>6.263885125982119</v>
      </c>
    </row>
    <row r="22" spans="1:14" ht="15">
      <c r="A22" s="66"/>
      <c r="B22" s="152" t="s">
        <v>78</v>
      </c>
      <c r="C22" s="254">
        <v>23201</v>
      </c>
      <c r="D22" s="254">
        <v>21710</v>
      </c>
      <c r="E22" s="254">
        <v>10275</v>
      </c>
      <c r="F22" s="300">
        <v>80.59260803112409</v>
      </c>
      <c r="G22" s="299">
        <v>75.41336668056134</v>
      </c>
      <c r="H22" s="299">
        <v>58.451438099208005</v>
      </c>
      <c r="I22" s="299">
        <v>2.202306516604141</v>
      </c>
      <c r="J22" s="299">
        <v>30.1271363067945</v>
      </c>
      <c r="K22" s="299">
        <v>30.38418785605113</v>
      </c>
      <c r="L22" s="299">
        <v>35.69195498124218</v>
      </c>
      <c r="M22" s="299">
        <v>32.03418090871196</v>
      </c>
      <c r="N22" s="299">
        <v>6.263026260942059</v>
      </c>
    </row>
    <row r="23" spans="1:14" s="322" customFormat="1" ht="15">
      <c r="A23" s="151" t="s">
        <v>79</v>
      </c>
      <c r="B23" s="153"/>
      <c r="C23" s="307">
        <v>70703</v>
      </c>
      <c r="D23" s="307">
        <v>64504</v>
      </c>
      <c r="E23" s="307">
        <v>32995</v>
      </c>
      <c r="F23" s="320">
        <v>75.59069429298437</v>
      </c>
      <c r="G23" s="321">
        <v>68.96315778219684</v>
      </c>
      <c r="H23" s="321">
        <v>52.7936365385849</v>
      </c>
      <c r="I23" s="321">
        <v>2.307182414950713</v>
      </c>
      <c r="J23" s="321">
        <v>25.192977954540595</v>
      </c>
      <c r="K23" s="321">
        <v>26.341223512305685</v>
      </c>
      <c r="L23" s="321">
        <v>35.27594243804392</v>
      </c>
      <c r="M23" s="321">
        <v>31.02828917826673</v>
      </c>
      <c r="N23" s="321">
        <v>7.163170611756153</v>
      </c>
    </row>
    <row r="24" spans="1:14" ht="15">
      <c r="A24" s="66"/>
      <c r="B24" s="152" t="s">
        <v>80</v>
      </c>
      <c r="C24" s="254">
        <v>22220</v>
      </c>
      <c r="D24" s="254">
        <v>19936</v>
      </c>
      <c r="E24" s="254">
        <v>10556</v>
      </c>
      <c r="F24" s="300">
        <v>74.8072585260748</v>
      </c>
      <c r="G24" s="299">
        <v>67.11779954886711</v>
      </c>
      <c r="H24" s="299">
        <v>52.20011446655221</v>
      </c>
      <c r="I24" s="299">
        <v>2.053664613002054</v>
      </c>
      <c r="J24" s="299">
        <v>23.3006766993233</v>
      </c>
      <c r="K24" s="299">
        <v>21.73854492812174</v>
      </c>
      <c r="L24" s="299">
        <v>35.538497794835536</v>
      </c>
      <c r="M24" s="299">
        <v>30.936269063730936</v>
      </c>
      <c r="N24" s="299">
        <v>7.6019257314076025</v>
      </c>
    </row>
    <row r="25" spans="1:14" ht="15">
      <c r="A25" s="66"/>
      <c r="B25" s="152" t="s">
        <v>81</v>
      </c>
      <c r="C25" s="254">
        <v>9192</v>
      </c>
      <c r="D25" s="254">
        <v>8219</v>
      </c>
      <c r="E25" s="254">
        <v>4389</v>
      </c>
      <c r="F25" s="300">
        <v>76.32649672008635</v>
      </c>
      <c r="G25" s="299">
        <v>68.24711450635223</v>
      </c>
      <c r="H25" s="299">
        <v>53.29236901104376</v>
      </c>
      <c r="I25" s="299">
        <v>2.474466495059371</v>
      </c>
      <c r="J25" s="299">
        <v>23.989039275927926</v>
      </c>
      <c r="K25" s="299">
        <v>19.98671427385203</v>
      </c>
      <c r="L25" s="299">
        <v>36.44440753964959</v>
      </c>
      <c r="M25" s="299">
        <v>30.96404550361206</v>
      </c>
      <c r="N25" s="299">
        <v>8.693847048077721</v>
      </c>
    </row>
    <row r="26" spans="1:14" ht="15">
      <c r="A26" s="66"/>
      <c r="B26" s="152" t="s">
        <v>82</v>
      </c>
      <c r="C26" s="254">
        <v>12790</v>
      </c>
      <c r="D26" s="254">
        <v>11680</v>
      </c>
      <c r="E26" s="254">
        <v>5791</v>
      </c>
      <c r="F26" s="300">
        <v>76.44492259876876</v>
      </c>
      <c r="G26" s="299">
        <v>69.81053134899288</v>
      </c>
      <c r="H26" s="299">
        <v>51.646643954336255</v>
      </c>
      <c r="I26" s="299">
        <v>1.8588249357480127</v>
      </c>
      <c r="J26" s="299">
        <v>25.706771860618016</v>
      </c>
      <c r="K26" s="299">
        <v>28.10949734026657</v>
      </c>
      <c r="L26" s="299">
        <v>34.61239615085769</v>
      </c>
      <c r="M26" s="299">
        <v>30.362799593568823</v>
      </c>
      <c r="N26" s="299">
        <v>7.154384077461</v>
      </c>
    </row>
    <row r="27" spans="1:14" ht="15">
      <c r="A27" s="66"/>
      <c r="B27" s="152" t="s">
        <v>83</v>
      </c>
      <c r="C27" s="254">
        <v>7648</v>
      </c>
      <c r="D27" s="254">
        <v>7090</v>
      </c>
      <c r="E27" s="254">
        <v>3512</v>
      </c>
      <c r="F27" s="300">
        <v>79.5920491206161</v>
      </c>
      <c r="G27" s="299">
        <v>73.78499323550838</v>
      </c>
      <c r="H27" s="299">
        <v>56.90498490998023</v>
      </c>
      <c r="I27" s="299">
        <v>2.9971901342491414</v>
      </c>
      <c r="J27" s="299">
        <v>25.684254344885005</v>
      </c>
      <c r="K27" s="299">
        <v>30.211260276823808</v>
      </c>
      <c r="L27" s="299">
        <v>36.549068581538144</v>
      </c>
      <c r="M27" s="299">
        <v>32.23020085336664</v>
      </c>
      <c r="N27" s="299">
        <v>7.107919658653346</v>
      </c>
    </row>
    <row r="28" spans="1:14" ht="15">
      <c r="A28" s="66"/>
      <c r="B28" s="152" t="s">
        <v>84</v>
      </c>
      <c r="C28" s="254">
        <v>20252</v>
      </c>
      <c r="D28" s="254">
        <v>18714</v>
      </c>
      <c r="E28" s="254">
        <v>9110</v>
      </c>
      <c r="F28" s="300">
        <v>79.58189248663942</v>
      </c>
      <c r="G28" s="299">
        <v>73.53819553599496</v>
      </c>
      <c r="H28" s="299">
        <v>54.74300534423138</v>
      </c>
      <c r="I28" s="299">
        <v>2.6210311222885885</v>
      </c>
      <c r="J28" s="299">
        <v>27.923608928010058</v>
      </c>
      <c r="K28" s="299">
        <v>33.18138950015718</v>
      </c>
      <c r="L28" s="299">
        <v>35.79849104055329</v>
      </c>
      <c r="M28" s="299">
        <v>32.07324740647595</v>
      </c>
      <c r="N28" s="299">
        <v>6.468091795033009</v>
      </c>
    </row>
    <row r="29" spans="1:14" s="322" customFormat="1" ht="15">
      <c r="A29" s="151" t="s">
        <v>85</v>
      </c>
      <c r="B29" s="153"/>
      <c r="C29" s="307">
        <v>35163</v>
      </c>
      <c r="D29" s="307">
        <v>33021</v>
      </c>
      <c r="E29" s="307">
        <v>15283</v>
      </c>
      <c r="F29" s="320">
        <v>82.00708988292365</v>
      </c>
      <c r="G29" s="321">
        <v>77.01152105975092</v>
      </c>
      <c r="H29" s="321">
        <v>58.58248985493726</v>
      </c>
      <c r="I29" s="321">
        <v>2.817295582816363</v>
      </c>
      <c r="J29" s="321">
        <v>30.752367181305097</v>
      </c>
      <c r="K29" s="321">
        <v>34.13638695834694</v>
      </c>
      <c r="L29" s="321">
        <v>35.64298707962125</v>
      </c>
      <c r="M29" s="321">
        <v>32.534166705536634</v>
      </c>
      <c r="N29" s="321">
        <v>5.45734409254163</v>
      </c>
    </row>
    <row r="30" spans="1:14" ht="15">
      <c r="A30" s="66"/>
      <c r="B30" s="152" t="s">
        <v>86</v>
      </c>
      <c r="C30" s="254">
        <v>7857</v>
      </c>
      <c r="D30" s="254">
        <v>7434</v>
      </c>
      <c r="E30" s="254">
        <v>3540</v>
      </c>
      <c r="F30" s="300">
        <v>87.00996677740864</v>
      </c>
      <c r="G30" s="299">
        <v>82.32558139534883</v>
      </c>
      <c r="H30" s="299">
        <v>65.74750830564784</v>
      </c>
      <c r="I30" s="299">
        <v>4.307862679955703</v>
      </c>
      <c r="J30" s="299">
        <v>31.48394241417497</v>
      </c>
      <c r="K30" s="299">
        <v>34.230343300110746</v>
      </c>
      <c r="L30" s="299">
        <v>39.202657807308974</v>
      </c>
      <c r="M30" s="299">
        <v>35.01661129568106</v>
      </c>
      <c r="N30" s="299">
        <v>6.9988925802879285</v>
      </c>
    </row>
    <row r="31" spans="1:14" ht="15">
      <c r="A31" s="66"/>
      <c r="B31" s="152" t="s">
        <v>87</v>
      </c>
      <c r="C31" s="254">
        <v>5561</v>
      </c>
      <c r="D31" s="254">
        <v>5214</v>
      </c>
      <c r="E31" s="254">
        <v>2276</v>
      </c>
      <c r="F31" s="300">
        <v>79.59066838414198</v>
      </c>
      <c r="G31" s="299">
        <v>74.62430227565478</v>
      </c>
      <c r="H31" s="299">
        <v>55.41720337770144</v>
      </c>
      <c r="I31" s="299">
        <v>2.27565478746243</v>
      </c>
      <c r="J31" s="299">
        <v>30.45656218691856</v>
      </c>
      <c r="K31" s="299">
        <v>34.120509517675686</v>
      </c>
      <c r="L31" s="299">
        <v>32.574781737512524</v>
      </c>
      <c r="M31" s="299">
        <v>30.571060541004723</v>
      </c>
      <c r="N31" s="299">
        <v>3.5208243881494203</v>
      </c>
    </row>
    <row r="32" spans="1:14" ht="15">
      <c r="A32" s="66"/>
      <c r="B32" s="152" t="s">
        <v>88</v>
      </c>
      <c r="C32" s="254">
        <v>7020</v>
      </c>
      <c r="D32" s="254">
        <v>6615</v>
      </c>
      <c r="E32" s="254">
        <v>2788</v>
      </c>
      <c r="F32" s="300">
        <v>80.98754037840332</v>
      </c>
      <c r="G32" s="299">
        <v>76.31518227964929</v>
      </c>
      <c r="H32" s="299">
        <v>57.718043377941854</v>
      </c>
      <c r="I32" s="299">
        <v>1.1075219197046609</v>
      </c>
      <c r="J32" s="299">
        <v>32.16428241808952</v>
      </c>
      <c r="K32" s="299">
        <v>36.46746654360867</v>
      </c>
      <c r="L32" s="299">
        <v>32.16428241808952</v>
      </c>
      <c r="M32" s="299">
        <v>29.972311952007384</v>
      </c>
      <c r="N32" s="299">
        <v>4.1993539455468385</v>
      </c>
    </row>
    <row r="33" spans="1:14" ht="15">
      <c r="A33" s="66"/>
      <c r="B33" s="152" t="s">
        <v>89</v>
      </c>
      <c r="C33" s="254">
        <v>12112</v>
      </c>
      <c r="D33" s="254">
        <v>11324</v>
      </c>
      <c r="E33" s="254">
        <v>5455</v>
      </c>
      <c r="F33" s="300">
        <v>83.40448973970528</v>
      </c>
      <c r="G33" s="299">
        <v>77.97823991185787</v>
      </c>
      <c r="H33" s="299">
        <v>58.89684616444016</v>
      </c>
      <c r="I33" s="299">
        <v>3.4430519212229718</v>
      </c>
      <c r="J33" s="299">
        <v>29.947665610797408</v>
      </c>
      <c r="K33" s="299">
        <v>33.129045586007436</v>
      </c>
      <c r="L33" s="299">
        <v>37.56369646054262</v>
      </c>
      <c r="M33" s="299">
        <v>33.92094752788872</v>
      </c>
      <c r="N33" s="299">
        <v>6.445393196529404</v>
      </c>
    </row>
    <row r="34" spans="1:14" ht="15">
      <c r="A34" s="66"/>
      <c r="B34" s="152" t="s">
        <v>90</v>
      </c>
      <c r="C34" s="254">
        <v>2964</v>
      </c>
      <c r="D34" s="254">
        <v>2735</v>
      </c>
      <c r="E34" s="254">
        <v>1291</v>
      </c>
      <c r="F34" s="300">
        <v>80.74094252247343</v>
      </c>
      <c r="G34" s="299">
        <v>74.50286025606103</v>
      </c>
      <c r="H34" s="299">
        <v>51.21220375919368</v>
      </c>
      <c r="I34" s="299">
        <v>1.96131844184146</v>
      </c>
      <c r="J34" s="299">
        <v>30.482157450286024</v>
      </c>
      <c r="K34" s="299">
        <v>34.86788341051484</v>
      </c>
      <c r="L34" s="299">
        <v>35.167529283573955</v>
      </c>
      <c r="M34" s="299">
        <v>32.03486788341052</v>
      </c>
      <c r="N34" s="299">
        <v>4.90329610460365</v>
      </c>
    </row>
    <row r="35" spans="1:14" s="322" customFormat="1" ht="15">
      <c r="A35" s="151" t="s">
        <v>110</v>
      </c>
      <c r="B35" s="153"/>
      <c r="C35" s="307">
        <v>82410</v>
      </c>
      <c r="D35" s="307">
        <v>77441</v>
      </c>
      <c r="E35" s="307">
        <v>37098</v>
      </c>
      <c r="F35" s="320">
        <v>82.10375300130514</v>
      </c>
      <c r="G35" s="321">
        <v>77.1532184950136</v>
      </c>
      <c r="H35" s="321">
        <v>59.67042929871579</v>
      </c>
      <c r="I35" s="321">
        <v>2.4548434339912126</v>
      </c>
      <c r="J35" s="321">
        <v>30.91369192910444</v>
      </c>
      <c r="K35" s="321">
        <v>34.372789495182964</v>
      </c>
      <c r="L35" s="321">
        <v>36.96013868271348</v>
      </c>
      <c r="M35" s="321">
        <v>33.45919719446464</v>
      </c>
      <c r="N35" s="321">
        <v>6.479830233230052</v>
      </c>
    </row>
    <row r="36" spans="1:14" ht="15">
      <c r="A36" s="66"/>
      <c r="B36" s="152" t="s">
        <v>91</v>
      </c>
      <c r="C36" s="254">
        <v>20492</v>
      </c>
      <c r="D36" s="254">
        <v>19146</v>
      </c>
      <c r="E36" s="254">
        <v>9224</v>
      </c>
      <c r="F36" s="300">
        <v>81.66746373346086</v>
      </c>
      <c r="G36" s="299">
        <v>76.30320420851268</v>
      </c>
      <c r="H36" s="299">
        <v>58.14203730272597</v>
      </c>
      <c r="I36" s="299">
        <v>2.1281683405069347</v>
      </c>
      <c r="J36" s="299">
        <v>29.9099314522557</v>
      </c>
      <c r="K36" s="299">
        <v>34.700302885381795</v>
      </c>
      <c r="L36" s="299">
        <v>36.760720548381954</v>
      </c>
      <c r="M36" s="299">
        <v>32.96668260800255</v>
      </c>
      <c r="N36" s="299">
        <v>6.707317073170732</v>
      </c>
    </row>
    <row r="37" spans="1:14" ht="15">
      <c r="A37" s="66"/>
      <c r="B37" s="152" t="s">
        <v>92</v>
      </c>
      <c r="C37" s="254">
        <v>7272</v>
      </c>
      <c r="D37" s="254">
        <v>6814</v>
      </c>
      <c r="E37" s="254">
        <v>3171</v>
      </c>
      <c r="F37" s="300">
        <v>84.82444885104398</v>
      </c>
      <c r="G37" s="299">
        <v>79.4820949492593</v>
      </c>
      <c r="H37" s="299">
        <v>62.21859325790272</v>
      </c>
      <c r="I37" s="299">
        <v>3.347719584742797</v>
      </c>
      <c r="J37" s="299">
        <v>30.957657762743494</v>
      </c>
      <c r="K37" s="299">
        <v>32.95229207978537</v>
      </c>
      <c r="L37" s="299">
        <v>36.98821882654846</v>
      </c>
      <c r="M37" s="299">
        <v>33.582176600956494</v>
      </c>
      <c r="N37" s="299">
        <v>6.4738131342587195</v>
      </c>
    </row>
    <row r="38" spans="1:14" ht="15">
      <c r="A38" s="66"/>
      <c r="B38" s="152" t="s">
        <v>93</v>
      </c>
      <c r="C38" s="254">
        <v>24437</v>
      </c>
      <c r="D38" s="254">
        <v>22986</v>
      </c>
      <c r="E38" s="254">
        <v>11019</v>
      </c>
      <c r="F38" s="300">
        <v>84.03948001925855</v>
      </c>
      <c r="G38" s="299">
        <v>79.04945319485522</v>
      </c>
      <c r="H38" s="299">
        <v>61.05990783410138</v>
      </c>
      <c r="I38" s="299">
        <v>2.5173670816424787</v>
      </c>
      <c r="J38" s="299">
        <v>31.11974688768141</v>
      </c>
      <c r="K38" s="299">
        <v>33.59584565651008</v>
      </c>
      <c r="L38" s="299">
        <v>37.89462824128207</v>
      </c>
      <c r="M38" s="299">
        <v>34.19423619231034</v>
      </c>
      <c r="N38" s="299">
        <v>6.685466675837402</v>
      </c>
    </row>
    <row r="39" spans="1:14" ht="15">
      <c r="A39" s="66"/>
      <c r="B39" s="152" t="s">
        <v>94</v>
      </c>
      <c r="C39" s="254">
        <v>10014</v>
      </c>
      <c r="D39" s="254">
        <v>9478</v>
      </c>
      <c r="E39" s="254">
        <v>4310</v>
      </c>
      <c r="F39" s="300">
        <v>87.01016595707706</v>
      </c>
      <c r="G39" s="299">
        <v>82.35294117647058</v>
      </c>
      <c r="H39" s="299">
        <v>62.95073420801111</v>
      </c>
      <c r="I39" s="299">
        <v>2.372056651316361</v>
      </c>
      <c r="J39" s="299">
        <v>34.25145538274394</v>
      </c>
      <c r="K39" s="299">
        <v>36.31071335476583</v>
      </c>
      <c r="L39" s="299">
        <v>37.44895299330958</v>
      </c>
      <c r="M39" s="299">
        <v>33.73881310278912</v>
      </c>
      <c r="N39" s="299">
        <v>6.994526023112346</v>
      </c>
    </row>
    <row r="40" spans="1:14" ht="15">
      <c r="A40" s="66"/>
      <c r="B40" s="152" t="s">
        <v>95</v>
      </c>
      <c r="C40" s="254">
        <v>16746</v>
      </c>
      <c r="D40" s="254">
        <v>15646</v>
      </c>
      <c r="E40" s="254">
        <v>7331</v>
      </c>
      <c r="F40" s="300">
        <v>82.15266875981162</v>
      </c>
      <c r="G40" s="299">
        <v>76.75627943485085</v>
      </c>
      <c r="H40" s="299">
        <v>57.55494505494505</v>
      </c>
      <c r="I40" s="299">
        <v>2.0996860282574565</v>
      </c>
      <c r="J40" s="299">
        <v>29.778257456828882</v>
      </c>
      <c r="K40" s="299">
        <v>35.537676609105176</v>
      </c>
      <c r="L40" s="299">
        <v>35.9644819466248</v>
      </c>
      <c r="M40" s="299">
        <v>32.76589481946625</v>
      </c>
      <c r="N40" s="299">
        <v>6.019427001569859</v>
      </c>
    </row>
    <row r="41" spans="1:14" ht="15">
      <c r="A41" s="66"/>
      <c r="B41" s="152" t="s">
        <v>96</v>
      </c>
      <c r="C41" s="254">
        <v>5098</v>
      </c>
      <c r="D41" s="254">
        <v>4861</v>
      </c>
      <c r="E41" s="254">
        <v>2345</v>
      </c>
      <c r="F41" s="300">
        <v>88.86177444657487</v>
      </c>
      <c r="G41" s="299">
        <v>84.73069548544535</v>
      </c>
      <c r="H41" s="299">
        <v>67.97978037301725</v>
      </c>
      <c r="I41" s="299">
        <v>4.061356109464877</v>
      </c>
      <c r="J41" s="299">
        <v>34.146766602754056</v>
      </c>
      <c r="K41" s="299">
        <v>37.859508453895764</v>
      </c>
      <c r="L41" s="299">
        <v>40.875021788391145</v>
      </c>
      <c r="M41" s="299">
        <v>37.28429492766254</v>
      </c>
      <c r="N41" s="299">
        <v>6.919993027714834</v>
      </c>
    </row>
    <row r="42" spans="1:14" s="322" customFormat="1" ht="15">
      <c r="A42" s="151" t="s">
        <v>97</v>
      </c>
      <c r="B42" s="151"/>
      <c r="C42" s="307">
        <v>41283</v>
      </c>
      <c r="D42" s="307">
        <v>38216</v>
      </c>
      <c r="E42" s="307">
        <v>18641</v>
      </c>
      <c r="F42" s="320">
        <v>78.1135288552507</v>
      </c>
      <c r="G42" s="321">
        <v>72.31031220435193</v>
      </c>
      <c r="H42" s="321">
        <v>53.498580889309366</v>
      </c>
      <c r="I42" s="321">
        <v>2.7228003784295174</v>
      </c>
      <c r="J42" s="321">
        <v>28.160832544938508</v>
      </c>
      <c r="K42" s="321">
        <v>32.87606433301797</v>
      </c>
      <c r="L42" s="321">
        <v>35.271523178807946</v>
      </c>
      <c r="M42" s="321">
        <v>31.901608325449388</v>
      </c>
      <c r="N42" s="321">
        <v>5.878902554399243</v>
      </c>
    </row>
    <row r="43" spans="1:14" ht="15">
      <c r="A43" s="66"/>
      <c r="B43" s="152" t="s">
        <v>98</v>
      </c>
      <c r="C43" s="254">
        <v>2902</v>
      </c>
      <c r="D43" s="254">
        <v>2619</v>
      </c>
      <c r="E43" s="254">
        <v>1279</v>
      </c>
      <c r="F43" s="300">
        <v>72.42325929623159</v>
      </c>
      <c r="G43" s="299">
        <v>65.36061891689543</v>
      </c>
      <c r="H43" s="299">
        <v>43.24931370102321</v>
      </c>
      <c r="I43" s="299">
        <v>2.670326927876217</v>
      </c>
      <c r="J43" s="299">
        <v>23.933117045170953</v>
      </c>
      <c r="K43" s="299">
        <v>31.22036436236586</v>
      </c>
      <c r="L43" s="299">
        <v>31.919141502370852</v>
      </c>
      <c r="M43" s="299">
        <v>29.373596206638382</v>
      </c>
      <c r="N43" s="299">
        <v>4.392313451459945</v>
      </c>
    </row>
    <row r="44" spans="1:14" ht="15">
      <c r="A44" s="66"/>
      <c r="B44" s="152" t="s">
        <v>99</v>
      </c>
      <c r="C44" s="254">
        <v>23264</v>
      </c>
      <c r="D44" s="254">
        <v>21589</v>
      </c>
      <c r="E44" s="254">
        <v>10520</v>
      </c>
      <c r="F44" s="300">
        <v>80.56796536796537</v>
      </c>
      <c r="G44" s="299">
        <v>74.76709956709956</v>
      </c>
      <c r="H44" s="299">
        <v>55.2969696969697</v>
      </c>
      <c r="I44" s="299">
        <v>2.8848484848484848</v>
      </c>
      <c r="J44" s="299">
        <v>30.694372294372297</v>
      </c>
      <c r="K44" s="299">
        <v>32.48831168831169</v>
      </c>
      <c r="L44" s="299">
        <v>36.43290043290043</v>
      </c>
      <c r="M44" s="299">
        <v>32.83116883116883</v>
      </c>
      <c r="N44" s="299">
        <v>6.348051948051949</v>
      </c>
    </row>
    <row r="45" spans="1:14" ht="15">
      <c r="A45" s="66"/>
      <c r="B45" s="152" t="s">
        <v>100</v>
      </c>
      <c r="C45" s="254">
        <v>15409</v>
      </c>
      <c r="D45" s="254">
        <v>14258</v>
      </c>
      <c r="E45" s="254">
        <v>6900</v>
      </c>
      <c r="F45" s="300">
        <v>77.16846955128204</v>
      </c>
      <c r="G45" s="299">
        <v>71.4042467948718</v>
      </c>
      <c r="H45" s="299">
        <v>53.52564102564102</v>
      </c>
      <c r="I45" s="299">
        <v>2.519030448717949</v>
      </c>
      <c r="J45" s="299">
        <v>25.510817307692307</v>
      </c>
      <c r="K45" s="299">
        <v>34.17467948717949</v>
      </c>
      <c r="L45" s="299">
        <v>34.55528846153847</v>
      </c>
      <c r="M45" s="299">
        <v>31.300080128205128</v>
      </c>
      <c r="N45" s="299">
        <v>5.543870192307692</v>
      </c>
    </row>
    <row r="46" spans="1:14" s="322" customFormat="1" ht="15">
      <c r="A46" s="151" t="s">
        <v>101</v>
      </c>
      <c r="B46" s="151"/>
      <c r="C46" s="307">
        <v>93131</v>
      </c>
      <c r="D46" s="307">
        <v>87496</v>
      </c>
      <c r="E46" s="307">
        <v>42465</v>
      </c>
      <c r="F46" s="320">
        <v>82.65747175404496</v>
      </c>
      <c r="G46" s="321">
        <v>77.65618482129386</v>
      </c>
      <c r="H46" s="321">
        <v>60.658022028738536</v>
      </c>
      <c r="I46" s="321">
        <v>2.8330271320925524</v>
      </c>
      <c r="J46" s="321">
        <v>31.40825944564262</v>
      </c>
      <c r="K46" s="321">
        <v>34.350453976622205</v>
      </c>
      <c r="L46" s="321">
        <v>37.68937881087414</v>
      </c>
      <c r="M46" s="321">
        <v>34.05579075361007</v>
      </c>
      <c r="N46" s="321">
        <v>6.47549058764012</v>
      </c>
    </row>
    <row r="47" spans="1:14" ht="15">
      <c r="A47" s="66"/>
      <c r="B47" s="152" t="s">
        <v>102</v>
      </c>
      <c r="C47" s="254">
        <v>18121</v>
      </c>
      <c r="D47" s="254">
        <v>16830</v>
      </c>
      <c r="E47" s="254">
        <v>8245</v>
      </c>
      <c r="F47" s="300">
        <v>82.10321236011056</v>
      </c>
      <c r="G47" s="299">
        <v>76.25390784287075</v>
      </c>
      <c r="H47" s="299">
        <v>57.36486792623805</v>
      </c>
      <c r="I47" s="299">
        <v>2.9223868424629607</v>
      </c>
      <c r="J47" s="299">
        <v>30.234244030628428</v>
      </c>
      <c r="K47" s="299">
        <v>32.61293099542386</v>
      </c>
      <c r="L47" s="299">
        <v>37.35671242807304</v>
      </c>
      <c r="M47" s="299">
        <v>34.053735671242805</v>
      </c>
      <c r="N47" s="299">
        <v>5.899143672692674</v>
      </c>
    </row>
    <row r="48" spans="1:14" ht="15">
      <c r="A48" s="66"/>
      <c r="B48" s="152" t="s">
        <v>103</v>
      </c>
      <c r="C48" s="254">
        <v>10724</v>
      </c>
      <c r="D48" s="254">
        <v>10070</v>
      </c>
      <c r="E48" s="254">
        <v>4753</v>
      </c>
      <c r="F48" s="300">
        <v>85.33460650911117</v>
      </c>
      <c r="G48" s="299">
        <v>80.13050051722766</v>
      </c>
      <c r="H48" s="299">
        <v>61.55804885812047</v>
      </c>
      <c r="I48" s="299">
        <v>2.9362616376223443</v>
      </c>
      <c r="J48" s="299">
        <v>32.282963316622904</v>
      </c>
      <c r="K48" s="299">
        <v>35.274926394525345</v>
      </c>
      <c r="L48" s="299">
        <v>37.821277950186996</v>
      </c>
      <c r="M48" s="299">
        <v>34.26434312087213</v>
      </c>
      <c r="N48" s="299">
        <v>6.246518659982494</v>
      </c>
    </row>
    <row r="49" spans="1:14" ht="15">
      <c r="A49" s="66"/>
      <c r="B49" s="152" t="s">
        <v>104</v>
      </c>
      <c r="C49" s="254">
        <v>33632</v>
      </c>
      <c r="D49" s="254">
        <v>31720</v>
      </c>
      <c r="E49" s="254">
        <v>15144</v>
      </c>
      <c r="F49" s="300">
        <v>86.07918916843694</v>
      </c>
      <c r="G49" s="299">
        <v>81.18553402779554</v>
      </c>
      <c r="H49" s="299">
        <v>63.96560108520386</v>
      </c>
      <c r="I49" s="299">
        <v>3.0022267154667146</v>
      </c>
      <c r="J49" s="299">
        <v>31.755010109800107</v>
      </c>
      <c r="K49" s="299">
        <v>35.223055463131224</v>
      </c>
      <c r="L49" s="299">
        <v>38.76020577922244</v>
      </c>
      <c r="M49" s="299">
        <v>34.83657956028768</v>
      </c>
      <c r="N49" s="299">
        <v>6.841391313250236</v>
      </c>
    </row>
    <row r="50" spans="1:14" ht="15">
      <c r="A50" s="66"/>
      <c r="B50" s="152" t="s">
        <v>105</v>
      </c>
      <c r="C50" s="254">
        <v>32487</v>
      </c>
      <c r="D50" s="254">
        <v>30490</v>
      </c>
      <c r="E50" s="254">
        <v>14712</v>
      </c>
      <c r="F50" s="300">
        <v>83.38124326266619</v>
      </c>
      <c r="G50" s="299">
        <v>78.25573635850316</v>
      </c>
      <c r="H50" s="299">
        <v>61.05692726246086</v>
      </c>
      <c r="I50" s="299">
        <v>2.633335044402238</v>
      </c>
      <c r="J50" s="299">
        <v>31.977311226323085</v>
      </c>
      <c r="K50" s="299">
        <v>35.270263333504445</v>
      </c>
      <c r="L50" s="299">
        <v>37.759868589908116</v>
      </c>
      <c r="M50" s="299">
        <v>33.95616241466044</v>
      </c>
      <c r="N50" s="299">
        <v>6.757866639289564</v>
      </c>
    </row>
    <row r="51" spans="1:14" s="322" customFormat="1" ht="15">
      <c r="A51" s="151" t="s">
        <v>106</v>
      </c>
      <c r="B51" s="151"/>
      <c r="C51" s="307">
        <v>1290</v>
      </c>
      <c r="D51" s="307">
        <v>1143</v>
      </c>
      <c r="E51" s="307">
        <v>442</v>
      </c>
      <c r="F51" s="320">
        <v>66.35802469135803</v>
      </c>
      <c r="G51" s="321">
        <v>58.79629629629629</v>
      </c>
      <c r="H51" s="321">
        <v>34.31069958847737</v>
      </c>
      <c r="I51" s="321">
        <v>0.720164609053498</v>
      </c>
      <c r="J51" s="321">
        <v>24.279835390946502</v>
      </c>
      <c r="K51" s="321">
        <v>31.121399176954732</v>
      </c>
      <c r="L51" s="321">
        <v>22.73662551440329</v>
      </c>
      <c r="M51" s="321">
        <v>20.98765432098765</v>
      </c>
      <c r="N51" s="321">
        <v>2.8292181069958846</v>
      </c>
    </row>
    <row r="52" spans="1:14" ht="15">
      <c r="A52" s="66"/>
      <c r="B52" s="152" t="s">
        <v>106</v>
      </c>
      <c r="C52" s="254">
        <v>1290</v>
      </c>
      <c r="D52" s="254">
        <v>1143</v>
      </c>
      <c r="E52" s="254">
        <v>442</v>
      </c>
      <c r="F52" s="320">
        <v>66.35802469135803</v>
      </c>
      <c r="G52" s="321">
        <v>58.79629629629629</v>
      </c>
      <c r="H52" s="321">
        <v>34.31069958847737</v>
      </c>
      <c r="I52" s="321">
        <v>0.720164609053498</v>
      </c>
      <c r="J52" s="321">
        <v>24.279835390946502</v>
      </c>
      <c r="K52" s="321">
        <v>31.121399176954732</v>
      </c>
      <c r="L52" s="321">
        <v>22.73662551440329</v>
      </c>
      <c r="M52" s="321">
        <v>20.98765432098765</v>
      </c>
      <c r="N52" s="321">
        <v>2.8292181069958846</v>
      </c>
    </row>
    <row r="53" spans="1:14" ht="15">
      <c r="A53" s="44" t="s">
        <v>451</v>
      </c>
      <c r="B53" s="44"/>
      <c r="N53" s="300"/>
    </row>
    <row r="54" spans="1:14" ht="15">
      <c r="A54" s="44" t="s">
        <v>452</v>
      </c>
      <c r="B54" s="44"/>
      <c r="N54" s="300"/>
    </row>
    <row r="56" spans="1:13" ht="15">
      <c r="A56" s="162" t="s">
        <v>431</v>
      </c>
      <c r="B56" s="54"/>
      <c r="M56" s="323"/>
    </row>
    <row r="57" spans="1:13" ht="15">
      <c r="A57" s="162" t="s">
        <v>432</v>
      </c>
      <c r="B57" s="54"/>
      <c r="M57" s="3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N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202" customWidth="1"/>
    <col min="2" max="2" width="35.421875" style="202" customWidth="1"/>
    <col min="3" max="3" width="11.57421875" style="202" customWidth="1"/>
    <col min="4" max="4" width="22.00390625" style="202" customWidth="1"/>
    <col min="5" max="5" width="14.28125" style="202" customWidth="1"/>
    <col min="6" max="6" width="8.00390625" style="202" customWidth="1"/>
    <col min="7" max="7" width="18.57421875" style="202" customWidth="1"/>
    <col min="8" max="8" width="10.57421875" style="202" customWidth="1"/>
    <col min="9" max="9" width="9.140625" style="202" customWidth="1"/>
    <col min="10" max="10" width="12.00390625" style="202" customWidth="1"/>
    <col min="11" max="11" width="14.8515625" style="202" customWidth="1"/>
    <col min="12" max="12" width="17.8515625" style="202" customWidth="1"/>
    <col min="13" max="13" width="14.421875" style="202" customWidth="1"/>
    <col min="14" max="14" width="15.28125" style="202" customWidth="1"/>
    <col min="15" max="16384" width="9.140625" style="202" customWidth="1"/>
  </cols>
  <sheetData>
    <row r="1" spans="1:14" ht="15">
      <c r="A1" s="156" t="s">
        <v>472</v>
      </c>
      <c r="B1" s="203"/>
      <c r="C1" s="203"/>
      <c r="D1" s="203"/>
      <c r="E1" s="203"/>
      <c r="F1" s="203"/>
      <c r="G1" s="203"/>
      <c r="H1" s="203"/>
      <c r="I1" s="203"/>
      <c r="J1" s="203"/>
      <c r="K1" s="209"/>
      <c r="L1" s="156"/>
      <c r="M1" s="203"/>
      <c r="N1" s="203"/>
    </row>
    <row r="2" spans="1:14" ht="15">
      <c r="A2" s="201" t="s">
        <v>385</v>
      </c>
      <c r="B2" s="203"/>
      <c r="C2" s="203"/>
      <c r="D2" s="203"/>
      <c r="E2" s="203"/>
      <c r="F2" s="203"/>
      <c r="G2" s="203"/>
      <c r="H2" s="203"/>
      <c r="I2" s="203"/>
      <c r="J2" s="203"/>
      <c r="K2" s="206"/>
      <c r="L2" s="201"/>
      <c r="M2" s="203"/>
      <c r="N2" s="203"/>
    </row>
    <row r="3" spans="1:14" ht="15">
      <c r="A3" s="210" t="s">
        <v>3</v>
      </c>
      <c r="G3" s="203"/>
      <c r="H3" s="203"/>
      <c r="I3" s="203"/>
      <c r="J3" s="203"/>
      <c r="K3" s="207"/>
      <c r="L3" s="201"/>
      <c r="M3" s="203"/>
      <c r="N3" s="203"/>
    </row>
    <row r="4" spans="1:14" ht="15">
      <c r="A4" s="201" t="s">
        <v>386</v>
      </c>
      <c r="B4" s="203"/>
      <c r="C4" s="203"/>
      <c r="D4" s="203"/>
      <c r="E4" s="203"/>
      <c r="F4" s="203"/>
      <c r="G4" s="203"/>
      <c r="H4" s="203"/>
      <c r="I4" s="203"/>
      <c r="J4" s="203" t="s">
        <v>65</v>
      </c>
      <c r="K4" s="203"/>
      <c r="L4" s="203"/>
      <c r="M4" s="203"/>
      <c r="N4" s="203"/>
    </row>
    <row r="6" spans="3:14" ht="15">
      <c r="C6" s="241" t="s">
        <v>430</v>
      </c>
      <c r="D6" s="242"/>
      <c r="E6" s="242"/>
      <c r="F6" s="241" t="s">
        <v>437</v>
      </c>
      <c r="G6" s="242"/>
      <c r="H6" s="242"/>
      <c r="I6" s="44"/>
      <c r="J6" s="44"/>
      <c r="K6" s="44"/>
      <c r="L6" s="243"/>
      <c r="M6" s="243"/>
      <c r="N6" s="243"/>
    </row>
    <row r="7" spans="3:14" ht="23.25">
      <c r="C7" s="44"/>
      <c r="D7" s="235"/>
      <c r="E7" s="235"/>
      <c r="F7" s="44" t="s">
        <v>167</v>
      </c>
      <c r="G7" s="235" t="s">
        <v>434</v>
      </c>
      <c r="H7" s="244" t="s">
        <v>438</v>
      </c>
      <c r="I7" s="244"/>
      <c r="J7" s="244"/>
      <c r="K7" s="244"/>
      <c r="L7" s="245" t="s">
        <v>108</v>
      </c>
      <c r="M7" s="59" t="s">
        <v>438</v>
      </c>
      <c r="N7" s="203"/>
    </row>
    <row r="8" spans="3:14" ht="23.25" customHeight="1">
      <c r="C8" s="234" t="s">
        <v>167</v>
      </c>
      <c r="D8" s="235" t="s">
        <v>434</v>
      </c>
      <c r="E8" s="235" t="s">
        <v>108</v>
      </c>
      <c r="F8" s="44" t="s">
        <v>182</v>
      </c>
      <c r="G8" s="235" t="s">
        <v>436</v>
      </c>
      <c r="H8" s="237" t="s">
        <v>405</v>
      </c>
      <c r="I8" s="237" t="s">
        <v>406</v>
      </c>
      <c r="J8" s="237" t="s">
        <v>407</v>
      </c>
      <c r="K8" s="237" t="s">
        <v>408</v>
      </c>
      <c r="L8" s="245" t="s">
        <v>109</v>
      </c>
      <c r="M8" s="238" t="s">
        <v>53</v>
      </c>
      <c r="N8" s="238" t="s">
        <v>55</v>
      </c>
    </row>
    <row r="9" spans="3:14" ht="23.25">
      <c r="C9" s="234" t="s">
        <v>182</v>
      </c>
      <c r="D9" s="235" t="s">
        <v>436</v>
      </c>
      <c r="E9" s="235" t="s">
        <v>109</v>
      </c>
      <c r="F9" s="44"/>
      <c r="G9" s="235"/>
      <c r="H9" s="205" t="s">
        <v>409</v>
      </c>
      <c r="I9" s="205" t="s">
        <v>66</v>
      </c>
      <c r="J9" s="205" t="s">
        <v>410</v>
      </c>
      <c r="K9" s="205" t="s">
        <v>429</v>
      </c>
      <c r="L9" s="246"/>
      <c r="M9" s="208" t="s">
        <v>54</v>
      </c>
      <c r="N9" s="208" t="s">
        <v>56</v>
      </c>
    </row>
    <row r="10" spans="1:14" s="214" customFormat="1" ht="15">
      <c r="A10" s="204" t="s">
        <v>411</v>
      </c>
      <c r="B10" s="212"/>
      <c r="C10" s="213">
        <v>7334798</v>
      </c>
      <c r="D10" s="213">
        <v>6076779</v>
      </c>
      <c r="E10" s="213">
        <v>1258019</v>
      </c>
      <c r="F10" s="239">
        <v>11.318399116106672</v>
      </c>
      <c r="G10" s="239">
        <v>9.377137592933792</v>
      </c>
      <c r="H10" s="239">
        <v>2.74754105443783</v>
      </c>
      <c r="I10" s="239">
        <v>4.567017261226896</v>
      </c>
      <c r="J10" s="239">
        <v>0.7370016140929138</v>
      </c>
      <c r="K10" s="239">
        <v>1.3255776631761522</v>
      </c>
      <c r="L10" s="239">
        <v>1.9412615231728807</v>
      </c>
      <c r="M10" s="239">
        <v>1.3297008527225087</v>
      </c>
      <c r="N10" s="239">
        <v>0.611560670450372</v>
      </c>
    </row>
    <row r="11" spans="1:14" s="214" customFormat="1" ht="15">
      <c r="A11" s="151" t="s">
        <v>67</v>
      </c>
      <c r="C11" s="213">
        <v>1013474</v>
      </c>
      <c r="D11" s="213">
        <v>820060</v>
      </c>
      <c r="E11" s="213">
        <v>193414</v>
      </c>
      <c r="F11" s="239">
        <v>8.59000025427392</v>
      </c>
      <c r="G11" s="239">
        <v>6.950662383563734</v>
      </c>
      <c r="H11" s="239">
        <v>1.9574175940601612</v>
      </c>
      <c r="I11" s="239">
        <v>3.3248942644279262</v>
      </c>
      <c r="J11" s="239">
        <v>0.5564784757126027</v>
      </c>
      <c r="K11" s="239">
        <v>1.1118720493630438</v>
      </c>
      <c r="L11" s="239">
        <v>1.639337870710187</v>
      </c>
      <c r="M11" s="239">
        <v>1.2030716289634948</v>
      </c>
      <c r="N11" s="239">
        <v>0.4362662417466923</v>
      </c>
    </row>
    <row r="12" spans="2:14" ht="15">
      <c r="B12" s="152" t="s">
        <v>68</v>
      </c>
      <c r="C12" s="72">
        <v>105029</v>
      </c>
      <c r="D12" s="72">
        <v>84175</v>
      </c>
      <c r="E12" s="72">
        <v>20854</v>
      </c>
      <c r="F12" s="240">
        <v>8.271302567333437</v>
      </c>
      <c r="G12" s="240">
        <v>6.628996692392502</v>
      </c>
      <c r="H12" s="240">
        <v>1.7920932430303984</v>
      </c>
      <c r="I12" s="240">
        <v>3.154591274216412</v>
      </c>
      <c r="J12" s="240">
        <v>0.6008820286659317</v>
      </c>
      <c r="K12" s="240">
        <v>1.0814301464797607</v>
      </c>
      <c r="L12" s="240">
        <v>1.6423058749409356</v>
      </c>
      <c r="M12" s="240">
        <v>1.2194046306504962</v>
      </c>
      <c r="N12" s="240">
        <v>0.42290124429043946</v>
      </c>
    </row>
    <row r="13" spans="2:14" ht="15">
      <c r="B13" s="152" t="s">
        <v>69</v>
      </c>
      <c r="C13" s="72">
        <v>184302</v>
      </c>
      <c r="D13" s="72">
        <v>147227</v>
      </c>
      <c r="E13" s="72">
        <v>37075</v>
      </c>
      <c r="F13" s="240">
        <v>7.529599215590146</v>
      </c>
      <c r="G13" s="240">
        <v>6.014911958164808</v>
      </c>
      <c r="H13" s="240">
        <v>1.848061445438575</v>
      </c>
      <c r="I13" s="240">
        <v>2.5975814029497077</v>
      </c>
      <c r="J13" s="240">
        <v>0.5095395677574867</v>
      </c>
      <c r="K13" s="240">
        <v>1.0597295420190382</v>
      </c>
      <c r="L13" s="240">
        <v>1.514687257425338</v>
      </c>
      <c r="M13" s="240">
        <v>1.1157821628467541</v>
      </c>
      <c r="N13" s="240">
        <v>0.398905094578584</v>
      </c>
    </row>
    <row r="14" spans="2:14" ht="15">
      <c r="B14" s="152" t="s">
        <v>70</v>
      </c>
      <c r="C14" s="72">
        <v>326819</v>
      </c>
      <c r="D14" s="72">
        <v>261126</v>
      </c>
      <c r="E14" s="72">
        <v>65693</v>
      </c>
      <c r="F14" s="240">
        <v>7.984047491083207</v>
      </c>
      <c r="G14" s="240">
        <v>6.379195778570382</v>
      </c>
      <c r="H14" s="240">
        <v>1.902379440074266</v>
      </c>
      <c r="I14" s="240">
        <v>2.888479014999756</v>
      </c>
      <c r="J14" s="240">
        <v>0.5433136268138955</v>
      </c>
      <c r="K14" s="240">
        <v>1.0450236966824644</v>
      </c>
      <c r="L14" s="240">
        <v>1.6048517125128254</v>
      </c>
      <c r="M14" s="240">
        <v>1.149704402208433</v>
      </c>
      <c r="N14" s="240">
        <v>0.4551473103043924</v>
      </c>
    </row>
    <row r="15" spans="2:14" ht="15">
      <c r="B15" s="152" t="s">
        <v>71</v>
      </c>
      <c r="C15" s="72">
        <v>164780</v>
      </c>
      <c r="D15" s="72">
        <v>136164</v>
      </c>
      <c r="E15" s="72">
        <v>28616</v>
      </c>
      <c r="F15" s="240">
        <v>10.598147671726267</v>
      </c>
      <c r="G15" s="240">
        <v>8.757653717519938</v>
      </c>
      <c r="H15" s="240">
        <v>2.057949575508104</v>
      </c>
      <c r="I15" s="240">
        <v>4.994404425006432</v>
      </c>
      <c r="J15" s="240">
        <v>0.5682402881399536</v>
      </c>
      <c r="K15" s="240">
        <v>1.137059428865449</v>
      </c>
      <c r="L15" s="240">
        <v>1.8404939542063288</v>
      </c>
      <c r="M15" s="240">
        <v>1.2871108824286082</v>
      </c>
      <c r="N15" s="240">
        <v>0.5533830717777206</v>
      </c>
    </row>
    <row r="16" spans="2:14" ht="15">
      <c r="B16" s="152" t="s">
        <v>72</v>
      </c>
      <c r="C16" s="72">
        <v>232544</v>
      </c>
      <c r="D16" s="72">
        <v>191368</v>
      </c>
      <c r="E16" s="72">
        <v>41176</v>
      </c>
      <c r="F16" s="240">
        <v>9.559483680013155</v>
      </c>
      <c r="G16" s="240">
        <v>7.866809175367919</v>
      </c>
      <c r="H16" s="240">
        <v>2.1821096768889254</v>
      </c>
      <c r="I16" s="240">
        <v>3.8129162213269754</v>
      </c>
      <c r="J16" s="240">
        <v>0.595165666365206</v>
      </c>
      <c r="K16" s="240">
        <v>1.2766176107868126</v>
      </c>
      <c r="L16" s="240">
        <v>1.6926745046452356</v>
      </c>
      <c r="M16" s="240">
        <v>1.3184658390199786</v>
      </c>
      <c r="N16" s="240">
        <v>0.37420866562525695</v>
      </c>
    </row>
    <row r="17" spans="1:14" s="214" customFormat="1" ht="15">
      <c r="A17" s="151" t="s">
        <v>73</v>
      </c>
      <c r="B17" s="153"/>
      <c r="C17" s="213">
        <v>1376733</v>
      </c>
      <c r="D17" s="213">
        <v>1151941</v>
      </c>
      <c r="E17" s="213">
        <v>224792</v>
      </c>
      <c r="F17" s="239">
        <v>12.46611673518173</v>
      </c>
      <c r="G17" s="239">
        <v>10.430657925713975</v>
      </c>
      <c r="H17" s="239">
        <v>2.630534779695395</v>
      </c>
      <c r="I17" s="239">
        <v>5.723220268385882</v>
      </c>
      <c r="J17" s="239">
        <v>0.7421268041797208</v>
      </c>
      <c r="K17" s="239">
        <v>1.334776073452978</v>
      </c>
      <c r="L17" s="239">
        <v>2.0354588094677557</v>
      </c>
      <c r="M17" s="239">
        <v>1.4053496079248085</v>
      </c>
      <c r="N17" s="239">
        <v>0.6301092015429471</v>
      </c>
    </row>
    <row r="18" spans="1:14" ht="15">
      <c r="A18" s="66"/>
      <c r="B18" s="152" t="s">
        <v>74</v>
      </c>
      <c r="C18" s="72">
        <v>190160</v>
      </c>
      <c r="D18" s="72">
        <v>153235</v>
      </c>
      <c r="E18" s="72">
        <v>36925</v>
      </c>
      <c r="F18" s="240">
        <v>10.874985702847992</v>
      </c>
      <c r="G18" s="240">
        <v>8.763296351366808</v>
      </c>
      <c r="H18" s="240">
        <v>2.454592245224751</v>
      </c>
      <c r="I18" s="240">
        <v>4.367551183804186</v>
      </c>
      <c r="J18" s="240">
        <v>0.5879560791490335</v>
      </c>
      <c r="K18" s="240">
        <v>1.3531968431888368</v>
      </c>
      <c r="L18" s="240">
        <v>2.1116893514811848</v>
      </c>
      <c r="M18" s="240">
        <v>1.4599107857714744</v>
      </c>
      <c r="N18" s="240">
        <v>0.6517785657097106</v>
      </c>
    </row>
    <row r="19" spans="1:14" ht="15">
      <c r="A19" s="66"/>
      <c r="B19" s="152" t="s">
        <v>75</v>
      </c>
      <c r="C19" s="72">
        <v>257015</v>
      </c>
      <c r="D19" s="72">
        <v>223280</v>
      </c>
      <c r="E19" s="72">
        <v>33735</v>
      </c>
      <c r="F19" s="240">
        <v>14.319979942054825</v>
      </c>
      <c r="G19" s="240">
        <v>12.4403833296189</v>
      </c>
      <c r="H19" s="240">
        <v>2.1328838867840427</v>
      </c>
      <c r="I19" s="240">
        <v>8.428181412970805</v>
      </c>
      <c r="J19" s="240">
        <v>0.6506574548696233</v>
      </c>
      <c r="K19" s="240">
        <v>1.2286605749944284</v>
      </c>
      <c r="L19" s="240">
        <v>1.879596612435926</v>
      </c>
      <c r="M19" s="240">
        <v>1.4363160240695343</v>
      </c>
      <c r="N19" s="240">
        <v>0.4432805883663918</v>
      </c>
    </row>
    <row r="20" spans="1:14" ht="15">
      <c r="A20" s="66"/>
      <c r="B20" s="152" t="s">
        <v>76</v>
      </c>
      <c r="C20" s="72">
        <v>381949</v>
      </c>
      <c r="D20" s="72">
        <v>324436</v>
      </c>
      <c r="E20" s="72">
        <v>57513</v>
      </c>
      <c r="F20" s="240">
        <v>13.758474118367493</v>
      </c>
      <c r="G20" s="240">
        <v>11.68675479989914</v>
      </c>
      <c r="H20" s="240">
        <v>2.564388890890098</v>
      </c>
      <c r="I20" s="240">
        <v>7.03043838478441</v>
      </c>
      <c r="J20" s="240">
        <v>0.7393825870825979</v>
      </c>
      <c r="K20" s="240">
        <v>1.3525449371420337</v>
      </c>
      <c r="L20" s="240">
        <v>2.0717193184683547</v>
      </c>
      <c r="M20" s="240">
        <v>1.3915204783689348</v>
      </c>
      <c r="N20" s="240">
        <v>0.68019884009942</v>
      </c>
    </row>
    <row r="21" spans="1:14" ht="15">
      <c r="A21" s="66"/>
      <c r="B21" s="152" t="s">
        <v>77</v>
      </c>
      <c r="C21" s="72">
        <v>221193</v>
      </c>
      <c r="D21" s="72">
        <v>183497</v>
      </c>
      <c r="E21" s="72">
        <v>37696</v>
      </c>
      <c r="F21" s="240">
        <v>11.985532376049852</v>
      </c>
      <c r="G21" s="240">
        <v>9.942942292061772</v>
      </c>
      <c r="H21" s="240">
        <v>2.7992955838526146</v>
      </c>
      <c r="I21" s="240">
        <v>4.906854510972636</v>
      </c>
      <c r="J21" s="240">
        <v>0.808073692766188</v>
      </c>
      <c r="K21" s="240">
        <v>1.4287185044703332</v>
      </c>
      <c r="L21" s="240">
        <v>2.0425900839880793</v>
      </c>
      <c r="M21" s="240">
        <v>1.4088322947710648</v>
      </c>
      <c r="N21" s="240">
        <v>0.6337577892170143</v>
      </c>
    </row>
    <row r="22" spans="1:14" ht="15">
      <c r="A22" s="66"/>
      <c r="B22" s="152" t="s">
        <v>78</v>
      </c>
      <c r="C22" s="72">
        <v>326416</v>
      </c>
      <c r="D22" s="72">
        <v>267493</v>
      </c>
      <c r="E22" s="72">
        <v>58923</v>
      </c>
      <c r="F22" s="240">
        <v>11.338613311101849</v>
      </c>
      <c r="G22" s="240">
        <v>9.29182298179797</v>
      </c>
      <c r="H22" s="240">
        <v>3.003265249409476</v>
      </c>
      <c r="I22" s="240">
        <v>4.123002639988885</v>
      </c>
      <c r="J22" s="240">
        <v>0.8531679866611088</v>
      </c>
      <c r="K22" s="240">
        <v>1.3123871057385021</v>
      </c>
      <c r="L22" s="240">
        <v>2.0467903293038767</v>
      </c>
      <c r="M22" s="240">
        <v>1.364005835764902</v>
      </c>
      <c r="N22" s="240">
        <v>0.6827844935389745</v>
      </c>
    </row>
    <row r="23" spans="1:14" s="214" customFormat="1" ht="15">
      <c r="A23" s="151" t="s">
        <v>79</v>
      </c>
      <c r="B23" s="153"/>
      <c r="C23" s="213">
        <v>1035259</v>
      </c>
      <c r="D23" s="213">
        <v>851077</v>
      </c>
      <c r="E23" s="213">
        <v>184182</v>
      </c>
      <c r="F23" s="239">
        <v>11.068263946800094</v>
      </c>
      <c r="G23" s="239">
        <v>9.099119036927748</v>
      </c>
      <c r="H23" s="239">
        <v>2.7170013043385293</v>
      </c>
      <c r="I23" s="239">
        <v>4.518538713195202</v>
      </c>
      <c r="J23" s="239">
        <v>0.6321016956400881</v>
      </c>
      <c r="K23" s="239">
        <v>1.2314773237539292</v>
      </c>
      <c r="L23" s="239">
        <v>1.969144909872346</v>
      </c>
      <c r="M23" s="239">
        <v>1.230333354715932</v>
      </c>
      <c r="N23" s="239">
        <v>0.7388115551564137</v>
      </c>
    </row>
    <row r="24" spans="1:14" ht="15">
      <c r="A24" s="66"/>
      <c r="B24" s="152" t="s">
        <v>80</v>
      </c>
      <c r="C24" s="72">
        <v>319381</v>
      </c>
      <c r="D24" s="72">
        <v>261678</v>
      </c>
      <c r="E24" s="72">
        <v>57703</v>
      </c>
      <c r="F24" s="240">
        <v>10.752482914183753</v>
      </c>
      <c r="G24" s="240">
        <v>8.80981719018281</v>
      </c>
      <c r="H24" s="240">
        <v>2.54987711678955</v>
      </c>
      <c r="I24" s="240">
        <v>4.573612093054574</v>
      </c>
      <c r="J24" s="240">
        <v>0.5727367605965727</v>
      </c>
      <c r="K24" s="240">
        <v>1.1135912197421136</v>
      </c>
      <c r="L24" s="240">
        <v>1.9426657240009426</v>
      </c>
      <c r="M24" s="240">
        <v>1.1804531528801805</v>
      </c>
      <c r="N24" s="240">
        <v>0.7622125711207622</v>
      </c>
    </row>
    <row r="25" spans="1:14" ht="15">
      <c r="A25" s="66"/>
      <c r="B25" s="152" t="s">
        <v>81</v>
      </c>
      <c r="C25" s="72">
        <v>127462</v>
      </c>
      <c r="D25" s="72">
        <v>101886</v>
      </c>
      <c r="E25" s="72">
        <v>25576</v>
      </c>
      <c r="F25" s="240">
        <v>10.583907664203272</v>
      </c>
      <c r="G25" s="240">
        <v>8.460184339450302</v>
      </c>
      <c r="H25" s="240">
        <v>2.7014863406128042</v>
      </c>
      <c r="I25" s="240">
        <v>4.163248360043179</v>
      </c>
      <c r="J25" s="240">
        <v>0.5669683633646101</v>
      </c>
      <c r="K25" s="240">
        <v>1.0284812754297101</v>
      </c>
      <c r="L25" s="240">
        <v>2.1237233247529685</v>
      </c>
      <c r="M25" s="240">
        <v>1.2623100556339781</v>
      </c>
      <c r="N25" s="240">
        <v>0.8614132691189903</v>
      </c>
    </row>
    <row r="26" spans="1:14" ht="15">
      <c r="A26" s="66"/>
      <c r="B26" s="152" t="s">
        <v>82</v>
      </c>
      <c r="C26" s="72">
        <v>169035</v>
      </c>
      <c r="D26" s="72">
        <v>136877</v>
      </c>
      <c r="E26" s="72">
        <v>32158</v>
      </c>
      <c r="F26" s="240">
        <v>10.103102026178949</v>
      </c>
      <c r="G26" s="240">
        <v>8.18104118104118</v>
      </c>
      <c r="H26" s="240">
        <v>2.7286474209551135</v>
      </c>
      <c r="I26" s="240">
        <v>3.574024266331959</v>
      </c>
      <c r="J26" s="240">
        <v>0.6347498655190963</v>
      </c>
      <c r="K26" s="240">
        <v>1.243619628235013</v>
      </c>
      <c r="L26" s="240">
        <v>1.9220608451377683</v>
      </c>
      <c r="M26" s="240">
        <v>1.17219532604148</v>
      </c>
      <c r="N26" s="240">
        <v>0.7498655190962883</v>
      </c>
    </row>
    <row r="27" spans="1:14" ht="15">
      <c r="A27" s="66"/>
      <c r="B27" s="152" t="s">
        <v>83</v>
      </c>
      <c r="C27" s="72">
        <v>128765</v>
      </c>
      <c r="D27" s="72">
        <v>108695</v>
      </c>
      <c r="E27" s="72">
        <v>20070</v>
      </c>
      <c r="F27" s="240">
        <v>13.400457904048288</v>
      </c>
      <c r="G27" s="240">
        <v>11.311791029243418</v>
      </c>
      <c r="H27" s="240">
        <v>3.154126339889687</v>
      </c>
      <c r="I27" s="240">
        <v>6.08325528150692</v>
      </c>
      <c r="J27" s="240">
        <v>0.6761369549380789</v>
      </c>
      <c r="K27" s="240">
        <v>1.3982724529087314</v>
      </c>
      <c r="L27" s="240">
        <v>2.0886668748048702</v>
      </c>
      <c r="M27" s="240">
        <v>1.3413466541783745</v>
      </c>
      <c r="N27" s="240">
        <v>0.747320220626496</v>
      </c>
    </row>
    <row r="28" spans="1:14" ht="15">
      <c r="A28" s="66"/>
      <c r="B28" s="152" t="s">
        <v>84</v>
      </c>
      <c r="C28" s="72">
        <v>290616</v>
      </c>
      <c r="D28" s="72">
        <v>241941</v>
      </c>
      <c r="E28" s="72">
        <v>48675</v>
      </c>
      <c r="F28" s="240">
        <v>11.419993712668973</v>
      </c>
      <c r="G28" s="240">
        <v>9.5072697265011</v>
      </c>
      <c r="H28" s="240">
        <v>2.7466991512103114</v>
      </c>
      <c r="I28" s="240">
        <v>4.652546369066331</v>
      </c>
      <c r="J28" s="240">
        <v>0.7138478465891229</v>
      </c>
      <c r="K28" s="240">
        <v>1.3941763596353347</v>
      </c>
      <c r="L28" s="240">
        <v>1.9127239861678718</v>
      </c>
      <c r="M28" s="240">
        <v>1.269726501100283</v>
      </c>
      <c r="N28" s="240">
        <v>0.6429974850675888</v>
      </c>
    </row>
    <row r="29" spans="1:14" s="214" customFormat="1" ht="15">
      <c r="A29" s="151" t="s">
        <v>85</v>
      </c>
      <c r="B29" s="153"/>
      <c r="C29" s="213">
        <v>563128</v>
      </c>
      <c r="D29" s="213">
        <v>480563</v>
      </c>
      <c r="E29" s="213">
        <v>82565</v>
      </c>
      <c r="F29" s="239">
        <v>13.133261812584543</v>
      </c>
      <c r="G29" s="239">
        <v>11.207682261299501</v>
      </c>
      <c r="H29" s="239">
        <v>3.008978963571062</v>
      </c>
      <c r="I29" s="239">
        <v>5.979849806427539</v>
      </c>
      <c r="J29" s="239">
        <v>0.810718783525351</v>
      </c>
      <c r="K29" s="239">
        <v>1.4081347077755493</v>
      </c>
      <c r="L29" s="239">
        <v>1.9255795512850413</v>
      </c>
      <c r="M29" s="239">
        <v>1.3563599048463082</v>
      </c>
      <c r="N29" s="239">
        <v>0.5692196464387331</v>
      </c>
    </row>
    <row r="30" spans="1:14" ht="15">
      <c r="A30" s="66"/>
      <c r="B30" s="152" t="s">
        <v>86</v>
      </c>
      <c r="C30" s="72">
        <v>170520</v>
      </c>
      <c r="D30" s="72">
        <v>150617</v>
      </c>
      <c r="E30" s="72">
        <v>19903</v>
      </c>
      <c r="F30" s="240">
        <v>18.88372093023256</v>
      </c>
      <c r="G30" s="240">
        <v>16.679623477297895</v>
      </c>
      <c r="H30" s="240">
        <v>3.7501661129568107</v>
      </c>
      <c r="I30" s="240">
        <v>10.634108527131783</v>
      </c>
      <c r="J30" s="240">
        <v>0.8301218161683278</v>
      </c>
      <c r="K30" s="240">
        <v>1.4652270210409746</v>
      </c>
      <c r="L30" s="240">
        <v>2.204097452934662</v>
      </c>
      <c r="M30" s="240">
        <v>1.4358803986710964</v>
      </c>
      <c r="N30" s="240">
        <v>0.7682170542635659</v>
      </c>
    </row>
    <row r="31" spans="1:14" ht="15">
      <c r="A31" s="66"/>
      <c r="B31" s="152" t="s">
        <v>87</v>
      </c>
      <c r="C31" s="72">
        <v>74660</v>
      </c>
      <c r="D31" s="72">
        <v>63303</v>
      </c>
      <c r="E31" s="72">
        <v>11357</v>
      </c>
      <c r="F31" s="240">
        <v>10.685558895090884</v>
      </c>
      <c r="G31" s="240">
        <v>9.060111635895234</v>
      </c>
      <c r="H31" s="240">
        <v>2.700873049949907</v>
      </c>
      <c r="I31" s="240">
        <v>4.286389008158007</v>
      </c>
      <c r="J31" s="240">
        <v>0.7722913983111492</v>
      </c>
      <c r="K31" s="240">
        <v>1.30055817947617</v>
      </c>
      <c r="L31" s="240">
        <v>1.625447259195649</v>
      </c>
      <c r="M31" s="240">
        <v>1.2727923286102762</v>
      </c>
      <c r="N31" s="240">
        <v>0.35265493058537284</v>
      </c>
    </row>
    <row r="32" spans="1:14" ht="15">
      <c r="A32" s="66"/>
      <c r="B32" s="152" t="s">
        <v>88</v>
      </c>
      <c r="C32" s="72">
        <v>79419</v>
      </c>
      <c r="D32" s="72">
        <v>64946</v>
      </c>
      <c r="E32" s="72">
        <v>14473</v>
      </c>
      <c r="F32" s="240">
        <v>9.162321181356715</v>
      </c>
      <c r="G32" s="240">
        <v>7.492616520535302</v>
      </c>
      <c r="H32" s="240">
        <v>2.9056299030918322</v>
      </c>
      <c r="I32" s="240">
        <v>2.4115136132902633</v>
      </c>
      <c r="J32" s="240">
        <v>0.8290263036455929</v>
      </c>
      <c r="K32" s="240">
        <v>1.3464467005076142</v>
      </c>
      <c r="L32" s="240">
        <v>1.6697046608214121</v>
      </c>
      <c r="M32" s="240">
        <v>1.2457314259344716</v>
      </c>
      <c r="N32" s="240">
        <v>0.4239732348869405</v>
      </c>
    </row>
    <row r="33" spans="1:14" ht="15">
      <c r="A33" s="66"/>
      <c r="B33" s="152" t="s">
        <v>89</v>
      </c>
      <c r="C33" s="72">
        <v>195511</v>
      </c>
      <c r="D33" s="72">
        <v>165465</v>
      </c>
      <c r="E33" s="72">
        <v>30046</v>
      </c>
      <c r="F33" s="240">
        <v>13.463090483404489</v>
      </c>
      <c r="G33" s="240">
        <v>11.394091722903182</v>
      </c>
      <c r="H33" s="240">
        <v>2.9131662305467567</v>
      </c>
      <c r="I33" s="240">
        <v>6.220768489188817</v>
      </c>
      <c r="J33" s="240">
        <v>0.8046412339898086</v>
      </c>
      <c r="K33" s="240">
        <v>1.4555157691777991</v>
      </c>
      <c r="L33" s="240">
        <v>2.0689987605013083</v>
      </c>
      <c r="M33" s="240">
        <v>1.407519625395951</v>
      </c>
      <c r="N33" s="240">
        <v>0.6614791351053574</v>
      </c>
    </row>
    <row r="34" spans="1:14" ht="15">
      <c r="A34" s="66"/>
      <c r="B34" s="152" t="s">
        <v>90</v>
      </c>
      <c r="C34" s="72">
        <v>43018</v>
      </c>
      <c r="D34" s="72">
        <v>36232</v>
      </c>
      <c r="E34" s="72">
        <v>6786</v>
      </c>
      <c r="F34" s="240">
        <v>11.718332879324434</v>
      </c>
      <c r="G34" s="240">
        <v>9.869790247888858</v>
      </c>
      <c r="H34" s="240">
        <v>2.3952601470988832</v>
      </c>
      <c r="I34" s="240">
        <v>5.226913647507491</v>
      </c>
      <c r="J34" s="240">
        <v>0.816943612094797</v>
      </c>
      <c r="K34" s="240">
        <v>1.4306728411876872</v>
      </c>
      <c r="L34" s="240">
        <v>1.8485426314355762</v>
      </c>
      <c r="M34" s="240">
        <v>1.3786434214110597</v>
      </c>
      <c r="N34" s="240">
        <v>0.46989921002451646</v>
      </c>
    </row>
    <row r="35" spans="1:14" s="214" customFormat="1" ht="15">
      <c r="A35" s="151" t="s">
        <v>110</v>
      </c>
      <c r="B35" s="153"/>
      <c r="C35" s="213">
        <v>1198370</v>
      </c>
      <c r="D35" s="213">
        <v>994657</v>
      </c>
      <c r="E35" s="213">
        <v>203713</v>
      </c>
      <c r="F35" s="239">
        <v>11.939166907435267</v>
      </c>
      <c r="G35" s="239">
        <v>9.90960716527353</v>
      </c>
      <c r="H35" s="239">
        <v>3.2687475715580883</v>
      </c>
      <c r="I35" s="239">
        <v>4.327986609944905</v>
      </c>
      <c r="J35" s="239">
        <v>0.8235979795363295</v>
      </c>
      <c r="K35" s="239">
        <v>1.4892750042342064</v>
      </c>
      <c r="L35" s="239">
        <v>2.029559742161737</v>
      </c>
      <c r="M35" s="239">
        <v>1.3648590756478336</v>
      </c>
      <c r="N35" s="239">
        <v>0.6647006665139031</v>
      </c>
    </row>
    <row r="36" spans="1:14" ht="15">
      <c r="A36" s="66"/>
      <c r="B36" s="152" t="s">
        <v>91</v>
      </c>
      <c r="C36" s="72">
        <v>308381</v>
      </c>
      <c r="D36" s="72">
        <v>258047</v>
      </c>
      <c r="E36" s="72">
        <v>50334</v>
      </c>
      <c r="F36" s="240">
        <v>12.290012753068707</v>
      </c>
      <c r="G36" s="240">
        <v>10.284034752112227</v>
      </c>
      <c r="H36" s="240">
        <v>3.1423162761039376</v>
      </c>
      <c r="I36" s="240">
        <v>4.949665231946437</v>
      </c>
      <c r="J36" s="240">
        <v>0.726207556193209</v>
      </c>
      <c r="K36" s="240">
        <v>1.4658456878686434</v>
      </c>
      <c r="L36" s="240">
        <v>2.00597800095648</v>
      </c>
      <c r="M36" s="240">
        <v>1.3282321058504702</v>
      </c>
      <c r="N36" s="240">
        <v>0.6777458951060099</v>
      </c>
    </row>
    <row r="37" spans="1:14" ht="15">
      <c r="A37" s="66"/>
      <c r="B37" s="152" t="s">
        <v>92</v>
      </c>
      <c r="C37" s="72">
        <v>103407</v>
      </c>
      <c r="D37" s="72">
        <v>85977</v>
      </c>
      <c r="E37" s="72">
        <v>17430</v>
      </c>
      <c r="F37" s="240">
        <v>12.061938644581828</v>
      </c>
      <c r="G37" s="240">
        <v>10.028811384579495</v>
      </c>
      <c r="H37" s="240">
        <v>3.471480228624752</v>
      </c>
      <c r="I37" s="240">
        <v>4.239239472763327</v>
      </c>
      <c r="J37" s="240">
        <v>0.808585092732999</v>
      </c>
      <c r="K37" s="240">
        <v>1.509506590458416</v>
      </c>
      <c r="L37" s="240">
        <v>2.033127260002333</v>
      </c>
      <c r="M37" s="240">
        <v>1.3303394377697422</v>
      </c>
      <c r="N37" s="240">
        <v>0.7027878222325907</v>
      </c>
    </row>
    <row r="38" spans="1:14" ht="15">
      <c r="A38" s="66"/>
      <c r="B38" s="152" t="s">
        <v>93</v>
      </c>
      <c r="C38" s="72">
        <v>350653</v>
      </c>
      <c r="D38" s="72">
        <v>290330</v>
      </c>
      <c r="E38" s="72">
        <v>60323</v>
      </c>
      <c r="F38" s="240">
        <v>12.059048077584428</v>
      </c>
      <c r="G38" s="240">
        <v>9.98452438269482</v>
      </c>
      <c r="H38" s="240">
        <v>3.3317972350230414</v>
      </c>
      <c r="I38" s="240">
        <v>4.320207717174497</v>
      </c>
      <c r="J38" s="240">
        <v>0.8673223743035973</v>
      </c>
      <c r="K38" s="240">
        <v>1.465197056193686</v>
      </c>
      <c r="L38" s="240">
        <v>2.0745236948896073</v>
      </c>
      <c r="M38" s="240">
        <v>1.4153311782103308</v>
      </c>
      <c r="N38" s="240">
        <v>0.6591925166792765</v>
      </c>
    </row>
    <row r="39" spans="1:14" ht="15">
      <c r="A39" s="66"/>
      <c r="B39" s="152" t="s">
        <v>94</v>
      </c>
      <c r="C39" s="72">
        <v>138045</v>
      </c>
      <c r="D39" s="72">
        <v>113955</v>
      </c>
      <c r="E39" s="72">
        <v>24090</v>
      </c>
      <c r="F39" s="240">
        <v>11.994526023112346</v>
      </c>
      <c r="G39" s="240">
        <v>9.901381527500217</v>
      </c>
      <c r="H39" s="240">
        <v>3.4652011469284907</v>
      </c>
      <c r="I39" s="240">
        <v>4.040750716830306</v>
      </c>
      <c r="J39" s="240">
        <v>0.9129377009297072</v>
      </c>
      <c r="K39" s="240">
        <v>1.4824919628117126</v>
      </c>
      <c r="L39" s="240">
        <v>2.0931444956121297</v>
      </c>
      <c r="M39" s="240">
        <v>1.3696237726996263</v>
      </c>
      <c r="N39" s="240">
        <v>0.7235207229125032</v>
      </c>
    </row>
    <row r="40" spans="1:14" ht="15">
      <c r="A40" s="66"/>
      <c r="B40" s="152" t="s">
        <v>95</v>
      </c>
      <c r="C40" s="72">
        <v>212927</v>
      </c>
      <c r="D40" s="72">
        <v>174143</v>
      </c>
      <c r="E40" s="72">
        <v>38784</v>
      </c>
      <c r="F40" s="240">
        <v>10.44579081632653</v>
      </c>
      <c r="G40" s="240">
        <v>8.543122056514914</v>
      </c>
      <c r="H40" s="240">
        <v>2.9663461538461537</v>
      </c>
      <c r="I40" s="240">
        <v>3.3030317896389323</v>
      </c>
      <c r="J40" s="240">
        <v>0.8022468602825745</v>
      </c>
      <c r="K40" s="240">
        <v>1.4714972527472527</v>
      </c>
      <c r="L40" s="240">
        <v>1.902668759811617</v>
      </c>
      <c r="M40" s="240">
        <v>1.2943975667189953</v>
      </c>
      <c r="N40" s="240">
        <v>0.6082711930926217</v>
      </c>
    </row>
    <row r="41" spans="1:14" ht="15">
      <c r="A41" s="66"/>
      <c r="B41" s="152" t="s">
        <v>96</v>
      </c>
      <c r="C41" s="72">
        <v>84957</v>
      </c>
      <c r="D41" s="72">
        <v>72205</v>
      </c>
      <c r="E41" s="72">
        <v>12752</v>
      </c>
      <c r="F41" s="240">
        <v>14.808610772180582</v>
      </c>
      <c r="G41" s="240">
        <v>12.58584626111208</v>
      </c>
      <c r="H41" s="240">
        <v>3.8795537737493464</v>
      </c>
      <c r="I41" s="240">
        <v>5.998954157225031</v>
      </c>
      <c r="J41" s="240">
        <v>0.9470106327348788</v>
      </c>
      <c r="K41" s="240">
        <v>1.7603276974028237</v>
      </c>
      <c r="L41" s="240">
        <v>2.222764511068503</v>
      </c>
      <c r="M41" s="240">
        <v>1.5616175701586195</v>
      </c>
      <c r="N41" s="240">
        <v>0.6611469409098832</v>
      </c>
    </row>
    <row r="42" spans="1:14" s="214" customFormat="1" ht="15">
      <c r="A42" s="151" t="s">
        <v>97</v>
      </c>
      <c r="B42" s="151"/>
      <c r="C42" s="213">
        <v>585402</v>
      </c>
      <c r="D42" s="213">
        <v>486837</v>
      </c>
      <c r="E42" s="213">
        <v>98565</v>
      </c>
      <c r="F42" s="239">
        <v>11.076669820245979</v>
      </c>
      <c r="G42" s="239">
        <v>9.211674550614948</v>
      </c>
      <c r="H42" s="239">
        <v>2.7557237464522233</v>
      </c>
      <c r="I42" s="239">
        <v>4.356631977294229</v>
      </c>
      <c r="J42" s="239">
        <v>0.7430274361400189</v>
      </c>
      <c r="K42" s="239">
        <v>1.3562913907284768</v>
      </c>
      <c r="L42" s="239">
        <v>1.8649952696310312</v>
      </c>
      <c r="M42" s="239">
        <v>1.3134910122989594</v>
      </c>
      <c r="N42" s="239">
        <v>0.5515042573320719</v>
      </c>
    </row>
    <row r="43" spans="1:14" ht="15">
      <c r="A43" s="66"/>
      <c r="B43" s="152" t="s">
        <v>98</v>
      </c>
      <c r="C43" s="72">
        <v>53086</v>
      </c>
      <c r="D43" s="72">
        <v>45847</v>
      </c>
      <c r="E43" s="72">
        <v>7239</v>
      </c>
      <c r="F43" s="240">
        <v>13.248315447966059</v>
      </c>
      <c r="G43" s="240">
        <v>11.44172697778887</v>
      </c>
      <c r="H43" s="240">
        <v>2.1489892687796357</v>
      </c>
      <c r="I43" s="240">
        <v>7.446967806338907</v>
      </c>
      <c r="J43" s="240">
        <v>0.5867232343399051</v>
      </c>
      <c r="K43" s="240">
        <v>1.2590466683304218</v>
      </c>
      <c r="L43" s="240">
        <v>1.80658847017719</v>
      </c>
      <c r="M43" s="240">
        <v>1.3211879211380084</v>
      </c>
      <c r="N43" s="240">
        <v>0.48540054903918145</v>
      </c>
    </row>
    <row r="44" spans="1:14" ht="15">
      <c r="A44" s="66"/>
      <c r="B44" s="152" t="s">
        <v>99</v>
      </c>
      <c r="C44" s="72">
        <v>343895</v>
      </c>
      <c r="D44" s="72">
        <v>288784</v>
      </c>
      <c r="E44" s="72">
        <v>55111</v>
      </c>
      <c r="F44" s="240">
        <v>11.90978354978355</v>
      </c>
      <c r="G44" s="240">
        <v>10.00117748917749</v>
      </c>
      <c r="H44" s="240">
        <v>3.0450909090909093</v>
      </c>
      <c r="I44" s="240">
        <v>4.769385281385281</v>
      </c>
      <c r="J44" s="240">
        <v>0.7974718614718614</v>
      </c>
      <c r="K44" s="240">
        <v>1.3892294372294371</v>
      </c>
      <c r="L44" s="240">
        <v>1.9086060606060606</v>
      </c>
      <c r="M44" s="240">
        <v>1.3275151515151515</v>
      </c>
      <c r="N44" s="240">
        <v>0.5810909090909091</v>
      </c>
    </row>
    <row r="45" spans="1:14" ht="15">
      <c r="A45" s="66"/>
      <c r="B45" s="152" t="s">
        <v>100</v>
      </c>
      <c r="C45" s="72">
        <v>188421</v>
      </c>
      <c r="D45" s="72">
        <v>152206</v>
      </c>
      <c r="E45" s="72">
        <v>36215</v>
      </c>
      <c r="F45" s="240">
        <v>9.436147836538462</v>
      </c>
      <c r="G45" s="240">
        <v>7.622495993589744</v>
      </c>
      <c r="H45" s="240">
        <v>2.4590344551282053</v>
      </c>
      <c r="I45" s="240">
        <v>3.1396233974358974</v>
      </c>
      <c r="J45" s="240">
        <v>0.6956630608974359</v>
      </c>
      <c r="K45" s="240">
        <v>1.328175080128205</v>
      </c>
      <c r="L45" s="240">
        <v>1.8136518429487178</v>
      </c>
      <c r="M45" s="240">
        <v>1.2916666666666667</v>
      </c>
      <c r="N45" s="240">
        <v>0.5219851762820513</v>
      </c>
    </row>
    <row r="46" spans="1:14" s="214" customFormat="1" ht="15">
      <c r="A46" s="151" t="s">
        <v>101</v>
      </c>
      <c r="B46" s="151"/>
      <c r="C46" s="213">
        <v>1475665</v>
      </c>
      <c r="D46" s="213">
        <v>1241058</v>
      </c>
      <c r="E46" s="213">
        <v>234607</v>
      </c>
      <c r="F46" s="239">
        <v>13.097114608018035</v>
      </c>
      <c r="G46" s="239">
        <v>11.014884042921427</v>
      </c>
      <c r="H46" s="239">
        <v>3.4243061657391873</v>
      </c>
      <c r="I46" s="239">
        <v>5.202279202279202</v>
      </c>
      <c r="J46" s="239">
        <v>0.8924656743971385</v>
      </c>
      <c r="K46" s="239">
        <v>1.4958330005058977</v>
      </c>
      <c r="L46" s="239">
        <v>2.0822305650966086</v>
      </c>
      <c r="M46" s="239">
        <v>1.4606775479049623</v>
      </c>
      <c r="N46" s="239">
        <v>0.6215530171916465</v>
      </c>
    </row>
    <row r="47" spans="1:14" ht="15">
      <c r="A47" s="66"/>
      <c r="B47" s="152" t="s">
        <v>102</v>
      </c>
      <c r="C47" s="72">
        <v>256914</v>
      </c>
      <c r="D47" s="72">
        <v>212658</v>
      </c>
      <c r="E47" s="72">
        <v>44256</v>
      </c>
      <c r="F47" s="240">
        <v>11.640342530922931</v>
      </c>
      <c r="G47" s="240">
        <v>9.63517738208509</v>
      </c>
      <c r="H47" s="240">
        <v>2.8959267817498073</v>
      </c>
      <c r="I47" s="240">
        <v>4.50219745367224</v>
      </c>
      <c r="J47" s="240">
        <v>0.8353042453898781</v>
      </c>
      <c r="K47" s="240">
        <v>1.4017489012731639</v>
      </c>
      <c r="L47" s="240">
        <v>2.0051651488378415</v>
      </c>
      <c r="M47" s="240">
        <v>1.4006161931946899</v>
      </c>
      <c r="N47" s="240">
        <v>0.6045489556431517</v>
      </c>
    </row>
    <row r="48" spans="1:14" ht="15">
      <c r="A48" s="66"/>
      <c r="B48" s="152" t="s">
        <v>103</v>
      </c>
      <c r="C48" s="72">
        <v>182144</v>
      </c>
      <c r="D48" s="72">
        <v>157011</v>
      </c>
      <c r="E48" s="72">
        <v>25133</v>
      </c>
      <c r="F48" s="240">
        <v>14.493833054826132</v>
      </c>
      <c r="G48" s="240">
        <v>12.493912628312247</v>
      </c>
      <c r="H48" s="240">
        <v>3.13463833850561</v>
      </c>
      <c r="I48" s="240">
        <v>6.96530596005411</v>
      </c>
      <c r="J48" s="240">
        <v>0.8919392058566086</v>
      </c>
      <c r="K48" s="240">
        <v>1.5020291238959178</v>
      </c>
      <c r="L48" s="240">
        <v>1.9999204265138855</v>
      </c>
      <c r="M48" s="240">
        <v>1.4254794302538394</v>
      </c>
      <c r="N48" s="240">
        <v>0.5744409962600462</v>
      </c>
    </row>
    <row r="49" spans="1:14" ht="15">
      <c r="A49" s="66"/>
      <c r="B49" s="152" t="s">
        <v>104</v>
      </c>
      <c r="C49" s="72">
        <v>538654</v>
      </c>
      <c r="D49" s="72">
        <v>453854</v>
      </c>
      <c r="E49" s="72">
        <v>84800</v>
      </c>
      <c r="F49" s="240">
        <v>13.786542448363235</v>
      </c>
      <c r="G49" s="240">
        <v>11.616134729082951</v>
      </c>
      <c r="H49" s="240">
        <v>3.490440480151519</v>
      </c>
      <c r="I49" s="240">
        <v>5.648997978039978</v>
      </c>
      <c r="J49" s="240">
        <v>0.9228583860152031</v>
      </c>
      <c r="K49" s="240">
        <v>1.5538378848762509</v>
      </c>
      <c r="L49" s="240">
        <v>2.1704077192802846</v>
      </c>
      <c r="M49" s="240">
        <v>1.5282946430856645</v>
      </c>
      <c r="N49" s="240">
        <v>0.6421130761946201</v>
      </c>
    </row>
    <row r="50" spans="1:14" ht="15">
      <c r="A50" s="66"/>
      <c r="B50" s="152" t="s">
        <v>105</v>
      </c>
      <c r="C50" s="72">
        <v>497953</v>
      </c>
      <c r="D50" s="72">
        <v>417535</v>
      </c>
      <c r="E50" s="72">
        <v>80418</v>
      </c>
      <c r="F50" s="240">
        <v>12.780478414865767</v>
      </c>
      <c r="G50" s="240">
        <v>10.716467327139265</v>
      </c>
      <c r="H50" s="240">
        <v>3.7507314819567785</v>
      </c>
      <c r="I50" s="240">
        <v>4.582233971562035</v>
      </c>
      <c r="J50" s="240">
        <v>0.8945382680560546</v>
      </c>
      <c r="K50" s="240">
        <v>1.488963605564396</v>
      </c>
      <c r="L50" s="240">
        <v>2.0640110877265028</v>
      </c>
      <c r="M50" s="240">
        <v>1.4382475232277603</v>
      </c>
      <c r="N50" s="240">
        <v>0.6257635644987424</v>
      </c>
    </row>
    <row r="51" spans="1:14" s="214" customFormat="1" ht="15">
      <c r="A51" s="151" t="s">
        <v>106</v>
      </c>
      <c r="B51" s="151"/>
      <c r="C51" s="213">
        <v>10121</v>
      </c>
      <c r="D51" s="213">
        <v>7977</v>
      </c>
      <c r="E51" s="213">
        <v>2144</v>
      </c>
      <c r="F51" s="239">
        <v>5.2062757201646095</v>
      </c>
      <c r="G51" s="239">
        <v>4.103395061728395</v>
      </c>
      <c r="H51" s="239">
        <v>1.2772633744855968</v>
      </c>
      <c r="I51" s="239">
        <v>1.0977366255144032</v>
      </c>
      <c r="J51" s="239">
        <v>0.6599794238683128</v>
      </c>
      <c r="K51" s="239">
        <v>1.0684156378600822</v>
      </c>
      <c r="L51" s="239">
        <v>1.102880658436214</v>
      </c>
      <c r="M51" s="239">
        <v>0.8744855967078189</v>
      </c>
      <c r="N51" s="239">
        <v>0.22839506172839505</v>
      </c>
    </row>
    <row r="52" spans="1:14" ht="15">
      <c r="A52" s="66"/>
      <c r="B52" s="152" t="s">
        <v>106</v>
      </c>
      <c r="C52" s="72">
        <v>10121</v>
      </c>
      <c r="D52" s="72">
        <v>7977</v>
      </c>
      <c r="E52" s="72">
        <v>2144</v>
      </c>
      <c r="F52" s="240">
        <v>5.2062757201646095</v>
      </c>
      <c r="G52" s="240">
        <v>4.103395061728395</v>
      </c>
      <c r="H52" s="240">
        <v>1.2772633744855968</v>
      </c>
      <c r="I52" s="240">
        <v>1.0977366255144032</v>
      </c>
      <c r="J52" s="240">
        <v>0.6599794238683128</v>
      </c>
      <c r="K52" s="240">
        <v>1.0684156378600822</v>
      </c>
      <c r="L52" s="240">
        <v>1.102880658436214</v>
      </c>
      <c r="M52" s="240">
        <v>0.8744855967078189</v>
      </c>
      <c r="N52" s="240">
        <v>0.22839506172839505</v>
      </c>
    </row>
    <row r="53" spans="1:5" ht="15">
      <c r="A53" s="44" t="s">
        <v>451</v>
      </c>
      <c r="B53" s="44"/>
      <c r="C53" s="72"/>
      <c r="D53" s="72"/>
      <c r="E53" s="72"/>
    </row>
    <row r="54" spans="1:5" ht="15">
      <c r="A54" s="44" t="s">
        <v>452</v>
      </c>
      <c r="B54" s="44"/>
      <c r="C54" s="72"/>
      <c r="D54" s="72"/>
      <c r="E54" s="72"/>
    </row>
    <row r="56" spans="1:2" ht="15">
      <c r="A56" s="162" t="s">
        <v>431</v>
      </c>
      <c r="B56" s="54"/>
    </row>
    <row r="57" spans="1:2" ht="15">
      <c r="A57" s="162" t="s">
        <v>432</v>
      </c>
      <c r="B57" s="5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L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57421875" style="9" customWidth="1"/>
    <col min="2" max="2" width="37.140625" style="9" customWidth="1"/>
    <col min="3" max="4" width="9.140625" style="9" customWidth="1"/>
    <col min="5" max="5" width="14.421875" style="9" customWidth="1"/>
    <col min="6" max="6" width="4.00390625" style="9" customWidth="1"/>
    <col min="7" max="8" width="9.140625" style="9" customWidth="1"/>
    <col min="9" max="9" width="10.57421875" style="9" customWidth="1"/>
    <col min="10" max="16384" width="9.140625" style="9" customWidth="1"/>
  </cols>
  <sheetData>
    <row r="1" spans="1:11" ht="15">
      <c r="A1" s="150" t="s">
        <v>473</v>
      </c>
      <c r="C1" s="215"/>
      <c r="D1" s="215"/>
      <c r="E1" s="215"/>
      <c r="F1" s="215"/>
      <c r="G1" s="201"/>
      <c r="H1" s="201"/>
      <c r="J1" s="150"/>
      <c r="K1" s="150"/>
    </row>
    <row r="2" spans="1:11" ht="15">
      <c r="A2" s="201" t="s">
        <v>427</v>
      </c>
      <c r="C2" s="254"/>
      <c r="D2" s="254"/>
      <c r="E2" s="254"/>
      <c r="F2" s="254"/>
      <c r="J2" s="201"/>
      <c r="K2" s="201"/>
    </row>
    <row r="3" spans="1:11" ht="15">
      <c r="A3" s="324" t="s">
        <v>4</v>
      </c>
      <c r="J3" s="201"/>
      <c r="K3" s="201"/>
    </row>
    <row r="4" spans="1:6" ht="15">
      <c r="A4" s="201" t="s">
        <v>428</v>
      </c>
      <c r="C4" s="254"/>
      <c r="D4" s="254"/>
      <c r="E4" s="254"/>
      <c r="F4" s="254"/>
    </row>
    <row r="5" spans="2:6" ht="15">
      <c r="B5" s="254"/>
      <c r="C5" s="254"/>
      <c r="D5" s="254"/>
      <c r="E5" s="254"/>
      <c r="F5" s="254"/>
    </row>
    <row r="6" spans="3:10" ht="15">
      <c r="C6" s="74"/>
      <c r="D6" s="74"/>
      <c r="E6" s="74"/>
      <c r="F6" s="74"/>
      <c r="G6" s="74"/>
      <c r="H6" s="74"/>
      <c r="I6" s="74"/>
      <c r="J6" s="74"/>
    </row>
    <row r="7" spans="1:9" ht="15" customHeight="1">
      <c r="A7" s="174" t="s">
        <v>412</v>
      </c>
      <c r="C7" s="152" t="s">
        <v>404</v>
      </c>
      <c r="D7" s="152"/>
      <c r="E7" s="152"/>
      <c r="F7" s="200"/>
      <c r="G7" s="154" t="s">
        <v>439</v>
      </c>
      <c r="H7" s="154"/>
      <c r="I7" s="154"/>
    </row>
    <row r="8" spans="1:9" ht="15">
      <c r="A8" s="66"/>
      <c r="C8" s="200"/>
      <c r="D8" s="200"/>
      <c r="E8" s="200"/>
      <c r="F8" s="200"/>
      <c r="G8" s="154" t="s">
        <v>426</v>
      </c>
      <c r="H8" s="216"/>
      <c r="I8" s="216"/>
    </row>
    <row r="9" spans="2:9" ht="23.25">
      <c r="B9" s="44"/>
      <c r="C9" s="44" t="s">
        <v>167</v>
      </c>
      <c r="D9" s="141" t="s">
        <v>413</v>
      </c>
      <c r="E9" s="141" t="s">
        <v>108</v>
      </c>
      <c r="F9" s="141"/>
      <c r="G9" s="44" t="s">
        <v>167</v>
      </c>
      <c r="H9" s="141" t="s">
        <v>413</v>
      </c>
      <c r="I9" s="141" t="s">
        <v>108</v>
      </c>
    </row>
    <row r="10" spans="2:9" ht="15">
      <c r="B10" s="44"/>
      <c r="C10" s="44" t="s">
        <v>182</v>
      </c>
      <c r="D10" s="44" t="s">
        <v>414</v>
      </c>
      <c r="E10" s="44" t="s">
        <v>109</v>
      </c>
      <c r="F10" s="44"/>
      <c r="G10" s="44" t="s">
        <v>182</v>
      </c>
      <c r="H10" s="44" t="s">
        <v>414</v>
      </c>
      <c r="I10" s="44" t="s">
        <v>109</v>
      </c>
    </row>
    <row r="11" spans="1:9" s="322" customFormat="1" ht="15">
      <c r="A11" s="204" t="s">
        <v>415</v>
      </c>
      <c r="B11" s="212"/>
      <c r="C11" s="325">
        <f>C12+C18+C24+C30+C36+C43+C47+C52</f>
        <v>48458</v>
      </c>
      <c r="D11" s="325">
        <f>D12+D18+D24+D30+D36+D43+D47+D52</f>
        <v>9650</v>
      </c>
      <c r="E11" s="325">
        <f>E12+E18+E24+E30+E36+E43+E47+E52</f>
        <v>42644</v>
      </c>
      <c r="F11" s="247"/>
      <c r="G11" s="326">
        <v>74.77601760379729</v>
      </c>
      <c r="H11" s="326">
        <v>14.89101015057666</v>
      </c>
      <c r="I11" s="326">
        <v>65.80437687680737</v>
      </c>
    </row>
    <row r="12" spans="1:12" s="322" customFormat="1" ht="15">
      <c r="A12" s="151" t="s">
        <v>67</v>
      </c>
      <c r="C12" s="325">
        <f>SUM(C13:C17)</f>
        <v>7828</v>
      </c>
      <c r="D12" s="325">
        <v>1298</v>
      </c>
      <c r="E12" s="325">
        <v>7132</v>
      </c>
      <c r="F12" s="327"/>
      <c r="G12" s="326">
        <v>66.3485417390641</v>
      </c>
      <c r="H12" s="326">
        <v>11.00158497410644</v>
      </c>
      <c r="I12" s="326">
        <v>60.44938677606096</v>
      </c>
      <c r="L12" s="9"/>
    </row>
    <row r="13" spans="2:12" ht="15">
      <c r="B13" s="152" t="s">
        <v>68</v>
      </c>
      <c r="C13" s="328">
        <v>882</v>
      </c>
      <c r="D13" s="328">
        <v>147</v>
      </c>
      <c r="E13" s="328">
        <v>807</v>
      </c>
      <c r="F13" s="329"/>
      <c r="G13" s="326">
        <v>69.45975744211687</v>
      </c>
      <c r="H13" s="326">
        <v>11.576626240352812</v>
      </c>
      <c r="I13" s="326">
        <v>63.553315482753185</v>
      </c>
      <c r="K13" s="322"/>
      <c r="L13" s="322"/>
    </row>
    <row r="14" spans="2:12" ht="15">
      <c r="B14" s="152" t="s">
        <v>69</v>
      </c>
      <c r="C14" s="328">
        <v>1569</v>
      </c>
      <c r="D14" s="328">
        <v>226</v>
      </c>
      <c r="E14" s="328">
        <v>1429</v>
      </c>
      <c r="F14" s="329"/>
      <c r="G14" s="326">
        <v>64.10099276872165</v>
      </c>
      <c r="H14" s="326">
        <v>9.233157658209748</v>
      </c>
      <c r="I14" s="326">
        <v>58.38133758222004</v>
      </c>
      <c r="K14" s="322"/>
      <c r="L14" s="322"/>
    </row>
    <row r="15" spans="2:9" ht="15">
      <c r="B15" s="152" t="s">
        <v>70</v>
      </c>
      <c r="C15" s="328">
        <v>2472</v>
      </c>
      <c r="D15" s="328">
        <v>363</v>
      </c>
      <c r="E15" s="328">
        <v>2266</v>
      </c>
      <c r="F15" s="329"/>
      <c r="G15" s="326">
        <v>60.38989593003372</v>
      </c>
      <c r="H15" s="326">
        <v>8.867933747007378</v>
      </c>
      <c r="I15" s="326">
        <v>55.357404602530906</v>
      </c>
    </row>
    <row r="16" spans="2:9" ht="15">
      <c r="B16" s="152" t="s">
        <v>71</v>
      </c>
      <c r="C16" s="328">
        <v>1169</v>
      </c>
      <c r="D16" s="328">
        <v>229</v>
      </c>
      <c r="E16" s="328">
        <v>1038</v>
      </c>
      <c r="F16" s="329"/>
      <c r="G16" s="326">
        <v>75.18651916645227</v>
      </c>
      <c r="H16" s="326">
        <v>14.728582454334962</v>
      </c>
      <c r="I16" s="326">
        <v>66.76099819912528</v>
      </c>
    </row>
    <row r="17" spans="2:9" ht="15">
      <c r="B17" s="152" t="s">
        <v>72</v>
      </c>
      <c r="C17" s="328">
        <v>1736</v>
      </c>
      <c r="D17" s="328">
        <v>333</v>
      </c>
      <c r="E17" s="328">
        <v>1592</v>
      </c>
      <c r="F17" s="329"/>
      <c r="G17" s="326">
        <v>71.36397270410261</v>
      </c>
      <c r="H17" s="326">
        <v>13.689056976074982</v>
      </c>
      <c r="I17" s="326">
        <v>65.44438049823233</v>
      </c>
    </row>
    <row r="18" spans="1:12" s="322" customFormat="1" ht="15">
      <c r="A18" s="151" t="s">
        <v>73</v>
      </c>
      <c r="B18" s="153"/>
      <c r="C18" s="325">
        <f>SUM(C19:C23)</f>
        <v>8837</v>
      </c>
      <c r="D18" s="325">
        <v>1863</v>
      </c>
      <c r="E18" s="325">
        <v>7792</v>
      </c>
      <c r="F18" s="327"/>
      <c r="G18" s="326">
        <v>80.01774751444249</v>
      </c>
      <c r="H18" s="326">
        <v>16.869193574675386</v>
      </c>
      <c r="I18" s="326">
        <v>70.55542476321557</v>
      </c>
      <c r="L18" s="9"/>
    </row>
    <row r="19" spans="1:9" ht="15">
      <c r="A19" s="66"/>
      <c r="B19" s="152" t="s">
        <v>74</v>
      </c>
      <c r="C19" s="328">
        <v>1348</v>
      </c>
      <c r="D19" s="328">
        <v>303</v>
      </c>
      <c r="E19" s="328">
        <v>1199</v>
      </c>
      <c r="F19" s="329"/>
      <c r="G19" s="326">
        <v>77.09024362347022</v>
      </c>
      <c r="H19" s="326">
        <v>17.32814823287201</v>
      </c>
      <c r="I19" s="326">
        <v>68.5691410271074</v>
      </c>
    </row>
    <row r="20" spans="1:9" ht="15">
      <c r="A20" s="66"/>
      <c r="B20" s="152" t="s">
        <v>75</v>
      </c>
      <c r="C20" s="328">
        <v>1433</v>
      </c>
      <c r="D20" s="328">
        <v>379</v>
      </c>
      <c r="E20" s="328">
        <v>1267</v>
      </c>
      <c r="F20" s="329"/>
      <c r="G20" s="326">
        <v>79.8417650991754</v>
      </c>
      <c r="H20" s="326">
        <v>21.116558948072207</v>
      </c>
      <c r="I20" s="326">
        <v>70.59282371294852</v>
      </c>
    </row>
    <row r="21" spans="1:12" ht="15">
      <c r="A21" s="66"/>
      <c r="B21" s="152" t="s">
        <v>76</v>
      </c>
      <c r="C21" s="328">
        <v>2383</v>
      </c>
      <c r="D21" s="328">
        <v>559</v>
      </c>
      <c r="E21" s="328">
        <v>2036</v>
      </c>
      <c r="F21" s="329"/>
      <c r="G21" s="326">
        <v>85.83984726774972</v>
      </c>
      <c r="H21" s="326">
        <v>20.136162241994164</v>
      </c>
      <c r="I21" s="326">
        <v>73.34029753971399</v>
      </c>
      <c r="K21" s="322"/>
      <c r="L21" s="322"/>
    </row>
    <row r="22" spans="1:9" ht="15">
      <c r="A22" s="66"/>
      <c r="B22" s="152" t="s">
        <v>77</v>
      </c>
      <c r="C22" s="328">
        <v>1472</v>
      </c>
      <c r="D22" s="328">
        <v>272</v>
      </c>
      <c r="E22" s="328">
        <v>1315</v>
      </c>
      <c r="F22" s="329"/>
      <c r="G22" s="326">
        <v>79.76158222703874</v>
      </c>
      <c r="H22" s="326">
        <v>14.738553237604986</v>
      </c>
      <c r="I22" s="326">
        <v>71.25440260092115</v>
      </c>
    </row>
    <row r="23" spans="1:9" ht="15">
      <c r="A23" s="66"/>
      <c r="B23" s="152" t="s">
        <v>78</v>
      </c>
      <c r="C23" s="328">
        <v>2201</v>
      </c>
      <c r="D23" s="328">
        <v>350</v>
      </c>
      <c r="E23" s="328">
        <v>1975</v>
      </c>
      <c r="F23" s="329"/>
      <c r="G23" s="326">
        <v>76.45546755592608</v>
      </c>
      <c r="H23" s="326">
        <v>12.157843545921912</v>
      </c>
      <c r="I23" s="326">
        <v>68.60497429484508</v>
      </c>
    </row>
    <row r="24" spans="1:12" s="322" customFormat="1" ht="15">
      <c r="A24" s="151" t="s">
        <v>79</v>
      </c>
      <c r="B24" s="153"/>
      <c r="C24" s="325">
        <f>SUM(C25:C29)</f>
        <v>6659</v>
      </c>
      <c r="D24" s="325">
        <v>1390</v>
      </c>
      <c r="E24" s="325">
        <v>5794</v>
      </c>
      <c r="F24" s="327"/>
      <c r="G24" s="326">
        <v>71.19336284131973</v>
      </c>
      <c r="H24" s="326">
        <v>14.860906194538885</v>
      </c>
      <c r="I24" s="326">
        <v>61.94538884255992</v>
      </c>
      <c r="L24" s="9"/>
    </row>
    <row r="25" spans="1:9" ht="15">
      <c r="A25" s="66"/>
      <c r="B25" s="152" t="s">
        <v>80</v>
      </c>
      <c r="C25" s="328">
        <v>2012</v>
      </c>
      <c r="D25" s="328">
        <v>411</v>
      </c>
      <c r="E25" s="328">
        <v>1727</v>
      </c>
      <c r="F25" s="329"/>
      <c r="G25" s="326">
        <v>67.73726559606774</v>
      </c>
      <c r="H25" s="326">
        <v>13.836986163013838</v>
      </c>
      <c r="I25" s="326">
        <v>58.14227519105814</v>
      </c>
    </row>
    <row r="26" spans="1:9" ht="15">
      <c r="A26" s="66"/>
      <c r="B26" s="152" t="s">
        <v>81</v>
      </c>
      <c r="C26" s="328">
        <v>831</v>
      </c>
      <c r="D26" s="328">
        <v>195</v>
      </c>
      <c r="E26" s="328">
        <v>713</v>
      </c>
      <c r="F26" s="329"/>
      <c r="G26" s="326">
        <v>69.00274018101801</v>
      </c>
      <c r="H26" s="326">
        <v>16.191978742838163</v>
      </c>
      <c r="I26" s="326">
        <v>59.20451714689031</v>
      </c>
    </row>
    <row r="27" spans="1:9" ht="15">
      <c r="A27" s="66"/>
      <c r="B27" s="152" t="s">
        <v>82</v>
      </c>
      <c r="C27" s="328">
        <v>1179</v>
      </c>
      <c r="D27" s="328">
        <v>232</v>
      </c>
      <c r="E27" s="328">
        <v>1031</v>
      </c>
      <c r="F27" s="329"/>
      <c r="G27" s="326">
        <v>70.46799354491662</v>
      </c>
      <c r="H27" s="326">
        <v>13.866475404936944</v>
      </c>
      <c r="I27" s="326">
        <v>61.62213854521547</v>
      </c>
    </row>
    <row r="28" spans="1:12" ht="15">
      <c r="A28" s="66"/>
      <c r="B28" s="152" t="s">
        <v>83</v>
      </c>
      <c r="C28" s="328">
        <v>785</v>
      </c>
      <c r="D28" s="328">
        <v>165</v>
      </c>
      <c r="E28" s="328">
        <v>677</v>
      </c>
      <c r="F28" s="329"/>
      <c r="G28" s="326">
        <v>81.69424497866582</v>
      </c>
      <c r="H28" s="326">
        <v>17.171401810802372</v>
      </c>
      <c r="I28" s="326">
        <v>70.45478197523155</v>
      </c>
      <c r="K28" s="322"/>
      <c r="L28" s="322"/>
    </row>
    <row r="29" spans="1:9" ht="15">
      <c r="A29" s="66"/>
      <c r="B29" s="152" t="s">
        <v>84</v>
      </c>
      <c r="C29" s="328">
        <v>1852</v>
      </c>
      <c r="D29" s="328">
        <v>387</v>
      </c>
      <c r="E29" s="328">
        <v>1646</v>
      </c>
      <c r="F29" s="329"/>
      <c r="G29" s="326">
        <v>72.77585664885257</v>
      </c>
      <c r="H29" s="326">
        <v>15.207481923923293</v>
      </c>
      <c r="I29" s="326">
        <v>64.68091795033008</v>
      </c>
    </row>
    <row r="30" spans="1:12" s="322" customFormat="1" ht="15">
      <c r="A30" s="151" t="s">
        <v>85</v>
      </c>
      <c r="B30" s="153"/>
      <c r="C30" s="325">
        <f>SUM(C31:C35)</f>
        <v>3417</v>
      </c>
      <c r="D30" s="325">
        <v>715</v>
      </c>
      <c r="E30" s="325">
        <v>2974</v>
      </c>
      <c r="F30" s="327"/>
      <c r="G30" s="326">
        <v>79.69121694108867</v>
      </c>
      <c r="H30" s="326">
        <v>16.675218060543866</v>
      </c>
      <c r="I30" s="326">
        <v>69.35957833854191</v>
      </c>
      <c r="L30" s="9"/>
    </row>
    <row r="31" spans="1:9" ht="15">
      <c r="A31" s="66"/>
      <c r="B31" s="152" t="s">
        <v>86</v>
      </c>
      <c r="C31" s="328">
        <v>883</v>
      </c>
      <c r="D31" s="328">
        <v>228</v>
      </c>
      <c r="E31" s="328">
        <v>754</v>
      </c>
      <c r="F31" s="329"/>
      <c r="G31" s="326">
        <v>97.78516057585824</v>
      </c>
      <c r="H31" s="326">
        <v>25.249169435215947</v>
      </c>
      <c r="I31" s="326">
        <v>83.49944629014396</v>
      </c>
    </row>
    <row r="32" spans="1:9" ht="15">
      <c r="A32" s="66"/>
      <c r="B32" s="152" t="s">
        <v>87</v>
      </c>
      <c r="C32" s="328">
        <v>443</v>
      </c>
      <c r="D32" s="328">
        <v>106</v>
      </c>
      <c r="E32" s="328">
        <v>393</v>
      </c>
      <c r="F32" s="329"/>
      <c r="G32" s="326">
        <v>63.403463575211106</v>
      </c>
      <c r="H32" s="326">
        <v>15.1710319164162</v>
      </c>
      <c r="I32" s="326">
        <v>56.247316444826104</v>
      </c>
    </row>
    <row r="33" spans="1:9" ht="15">
      <c r="A33" s="66"/>
      <c r="B33" s="152" t="s">
        <v>88</v>
      </c>
      <c r="C33" s="328">
        <v>564</v>
      </c>
      <c r="D33" s="328">
        <v>55</v>
      </c>
      <c r="E33" s="328">
        <v>520</v>
      </c>
      <c r="F33" s="329"/>
      <c r="G33" s="326">
        <v>65.06691278264883</v>
      </c>
      <c r="H33" s="326">
        <v>6.345177664974619</v>
      </c>
      <c r="I33" s="326">
        <v>59.99077065066913</v>
      </c>
    </row>
    <row r="34" spans="1:9" ht="15">
      <c r="A34" s="66"/>
      <c r="B34" s="152" t="s">
        <v>89</v>
      </c>
      <c r="C34" s="328">
        <v>1192</v>
      </c>
      <c r="D34" s="328">
        <v>266</v>
      </c>
      <c r="E34" s="328">
        <v>1005</v>
      </c>
      <c r="F34" s="329"/>
      <c r="G34" s="326">
        <v>82.08235780195565</v>
      </c>
      <c r="H34" s="326">
        <v>18.31703622090621</v>
      </c>
      <c r="I34" s="326">
        <v>69.20534361658173</v>
      </c>
    </row>
    <row r="35" spans="1:12" ht="15">
      <c r="A35" s="66"/>
      <c r="B35" s="152" t="s">
        <v>90</v>
      </c>
      <c r="C35" s="328">
        <v>335</v>
      </c>
      <c r="D35" s="328">
        <v>60</v>
      </c>
      <c r="E35" s="328">
        <v>302</v>
      </c>
      <c r="F35" s="329"/>
      <c r="G35" s="326">
        <v>91.25578861345682</v>
      </c>
      <c r="H35" s="326">
        <v>16.344320348678835</v>
      </c>
      <c r="I35" s="326">
        <v>82.26641242168347</v>
      </c>
      <c r="K35" s="322"/>
      <c r="L35" s="322"/>
    </row>
    <row r="36" spans="1:12" s="322" customFormat="1" ht="15">
      <c r="A36" s="151" t="s">
        <v>110</v>
      </c>
      <c r="B36" s="153"/>
      <c r="C36" s="325">
        <f>SUM(C37:C42)</f>
        <v>7934</v>
      </c>
      <c r="D36" s="325">
        <v>1485</v>
      </c>
      <c r="E36" s="325">
        <v>6979</v>
      </c>
      <c r="F36" s="327"/>
      <c r="G36" s="326">
        <v>79.0451615474281</v>
      </c>
      <c r="H36" s="326">
        <v>14.794815338786327</v>
      </c>
      <c r="I36" s="326">
        <v>69.53065067298975</v>
      </c>
      <c r="L36" s="9"/>
    </row>
    <row r="37" spans="1:9" ht="15">
      <c r="A37" s="66"/>
      <c r="B37" s="152" t="s">
        <v>91</v>
      </c>
      <c r="C37" s="328">
        <v>1920</v>
      </c>
      <c r="D37" s="328">
        <v>362</v>
      </c>
      <c r="E37" s="328">
        <v>1697</v>
      </c>
      <c r="F37" s="329"/>
      <c r="G37" s="326">
        <v>76.51841224294596</v>
      </c>
      <c r="H37" s="326">
        <v>14.426908974972104</v>
      </c>
      <c r="I37" s="326">
        <v>67.63111748764547</v>
      </c>
    </row>
    <row r="38" spans="1:9" ht="15">
      <c r="A38" s="66"/>
      <c r="B38" s="152" t="s">
        <v>92</v>
      </c>
      <c r="C38" s="328">
        <v>707</v>
      </c>
      <c r="D38" s="328">
        <v>144</v>
      </c>
      <c r="E38" s="328">
        <v>621</v>
      </c>
      <c r="F38" s="329"/>
      <c r="G38" s="326">
        <v>82.4682141607372</v>
      </c>
      <c r="H38" s="326">
        <v>16.796920564563163</v>
      </c>
      <c r="I38" s="326">
        <v>72.43671993467864</v>
      </c>
    </row>
    <row r="39" spans="1:9" ht="15">
      <c r="A39" s="66"/>
      <c r="B39" s="152" t="s">
        <v>93</v>
      </c>
      <c r="C39" s="328">
        <v>2403</v>
      </c>
      <c r="D39" s="328">
        <v>472</v>
      </c>
      <c r="E39" s="328">
        <v>2084</v>
      </c>
      <c r="F39" s="329"/>
      <c r="G39" s="326">
        <v>82.63979640965678</v>
      </c>
      <c r="H39" s="326">
        <v>16.232203040099044</v>
      </c>
      <c r="I39" s="326">
        <v>71.66930325331866</v>
      </c>
    </row>
    <row r="40" spans="1:9" ht="15">
      <c r="A40" s="66"/>
      <c r="B40" s="152" t="s">
        <v>94</v>
      </c>
      <c r="C40" s="328">
        <v>905</v>
      </c>
      <c r="D40" s="328">
        <v>168</v>
      </c>
      <c r="E40" s="328">
        <v>804</v>
      </c>
      <c r="F40" s="329"/>
      <c r="G40" s="326">
        <v>78.6341124337475</v>
      </c>
      <c r="H40" s="326">
        <v>14.597271700408376</v>
      </c>
      <c r="I40" s="326">
        <v>69.85837170909723</v>
      </c>
    </row>
    <row r="41" spans="1:9" ht="15">
      <c r="A41" s="66"/>
      <c r="B41" s="152" t="s">
        <v>95</v>
      </c>
      <c r="C41" s="328">
        <v>1475</v>
      </c>
      <c r="D41" s="328">
        <v>222</v>
      </c>
      <c r="E41" s="328">
        <v>1312</v>
      </c>
      <c r="F41" s="329"/>
      <c r="G41" s="326">
        <v>72.36067503924647</v>
      </c>
      <c r="H41" s="326">
        <v>10.890894819466249</v>
      </c>
      <c r="I41" s="326">
        <v>64.36420722135009</v>
      </c>
    </row>
    <row r="42" spans="1:12" ht="15">
      <c r="A42" s="66"/>
      <c r="B42" s="152" t="s">
        <v>96</v>
      </c>
      <c r="C42" s="328">
        <v>524</v>
      </c>
      <c r="D42" s="328">
        <v>117</v>
      </c>
      <c r="E42" s="328">
        <v>461</v>
      </c>
      <c r="F42" s="329"/>
      <c r="G42" s="326">
        <v>91.33693568066933</v>
      </c>
      <c r="H42" s="326">
        <v>20.39393411190518</v>
      </c>
      <c r="I42" s="326">
        <v>80.35558654348964</v>
      </c>
      <c r="K42" s="322"/>
      <c r="L42" s="322"/>
    </row>
    <row r="43" spans="1:9" s="322" customFormat="1" ht="15">
      <c r="A43" s="151" t="s">
        <v>97</v>
      </c>
      <c r="B43" s="151"/>
      <c r="C43" s="325">
        <f>SUM(C44:C46)</f>
        <v>4044</v>
      </c>
      <c r="D43" s="325">
        <v>804</v>
      </c>
      <c r="E43" s="325">
        <v>3565</v>
      </c>
      <c r="F43" s="327"/>
      <c r="G43" s="326">
        <v>76.51844843897824</v>
      </c>
      <c r="H43" s="326">
        <v>15.21286660359508</v>
      </c>
      <c r="I43" s="326">
        <v>67.4550614947966</v>
      </c>
    </row>
    <row r="44" spans="1:9" ht="15">
      <c r="A44" s="66"/>
      <c r="B44" s="152" t="s">
        <v>98</v>
      </c>
      <c r="C44" s="328">
        <v>292</v>
      </c>
      <c r="D44" s="328">
        <v>68</v>
      </c>
      <c r="E44" s="328">
        <v>254</v>
      </c>
      <c r="F44" s="329"/>
      <c r="G44" s="326">
        <v>72.87247317194908</v>
      </c>
      <c r="H44" s="326">
        <v>16.970301971549787</v>
      </c>
      <c r="I44" s="326">
        <v>63.389069129024215</v>
      </c>
    </row>
    <row r="45" spans="1:9" ht="15">
      <c r="A45" s="66"/>
      <c r="B45" s="152" t="s">
        <v>99</v>
      </c>
      <c r="C45" s="328">
        <v>2282</v>
      </c>
      <c r="D45" s="328">
        <v>500</v>
      </c>
      <c r="E45" s="328">
        <v>1994</v>
      </c>
      <c r="F45" s="329"/>
      <c r="G45" s="326">
        <v>79.03030303030303</v>
      </c>
      <c r="H45" s="326">
        <v>17.316017316017316</v>
      </c>
      <c r="I45" s="326">
        <v>69.05627705627705</v>
      </c>
    </row>
    <row r="46" spans="1:9" ht="15">
      <c r="A46" s="66"/>
      <c r="B46" s="152" t="s">
        <v>100</v>
      </c>
      <c r="C46" s="328">
        <v>1470</v>
      </c>
      <c r="D46" s="328">
        <v>236</v>
      </c>
      <c r="E46" s="328">
        <v>1317</v>
      </c>
      <c r="F46" s="329"/>
      <c r="G46" s="326">
        <v>73.61778846153847</v>
      </c>
      <c r="H46" s="326">
        <v>11.818910256410255</v>
      </c>
      <c r="I46" s="326">
        <v>65.95552884615384</v>
      </c>
    </row>
    <row r="47" spans="1:12" s="322" customFormat="1" ht="15">
      <c r="A47" s="151" t="s">
        <v>101</v>
      </c>
      <c r="B47" s="151"/>
      <c r="C47" s="325">
        <f>SUM(C48:C51)</f>
        <v>9649</v>
      </c>
      <c r="D47" s="325">
        <v>2089</v>
      </c>
      <c r="E47" s="325">
        <v>8326</v>
      </c>
      <c r="F47" s="327"/>
      <c r="G47" s="326">
        <v>85.63871803747193</v>
      </c>
      <c r="H47" s="326">
        <v>18.540707014227262</v>
      </c>
      <c r="I47" s="326">
        <v>73.89656610840412</v>
      </c>
      <c r="L47" s="9"/>
    </row>
    <row r="48" spans="1:9" ht="15">
      <c r="A48" s="66"/>
      <c r="B48" s="152" t="s">
        <v>102</v>
      </c>
      <c r="C48" s="328">
        <v>1912</v>
      </c>
      <c r="D48" s="328">
        <v>425</v>
      </c>
      <c r="E48" s="328">
        <v>1633</v>
      </c>
      <c r="F48" s="329"/>
      <c r="G48" s="326">
        <v>86.62951384169273</v>
      </c>
      <c r="H48" s="326">
        <v>19.256037334058266</v>
      </c>
      <c r="I48" s="326">
        <v>73.9884916859227</v>
      </c>
    </row>
    <row r="49" spans="1:9" ht="15">
      <c r="A49" s="66"/>
      <c r="B49" s="152" t="s">
        <v>103</v>
      </c>
      <c r="C49" s="328">
        <v>1116</v>
      </c>
      <c r="D49" s="328">
        <v>244</v>
      </c>
      <c r="E49" s="328">
        <v>946</v>
      </c>
      <c r="F49" s="329"/>
      <c r="G49" s="326">
        <v>88.80401050370017</v>
      </c>
      <c r="H49" s="326">
        <v>19.41593061192011</v>
      </c>
      <c r="I49" s="326">
        <v>75.27651786424764</v>
      </c>
    </row>
    <row r="50" spans="1:9" ht="15">
      <c r="A50" s="66"/>
      <c r="B50" s="152" t="s">
        <v>104</v>
      </c>
      <c r="C50" s="328">
        <v>3527</v>
      </c>
      <c r="D50" s="328">
        <v>802</v>
      </c>
      <c r="E50" s="328">
        <v>3031</v>
      </c>
      <c r="F50" s="329"/>
      <c r="G50" s="326">
        <v>90.27155690921656</v>
      </c>
      <c r="H50" s="326">
        <v>20.526733382815898</v>
      </c>
      <c r="I50" s="326">
        <v>77.57671930587905</v>
      </c>
    </row>
    <row r="51" spans="1:12" ht="15">
      <c r="A51" s="66"/>
      <c r="B51" s="152" t="s">
        <v>105</v>
      </c>
      <c r="C51" s="328">
        <v>3094</v>
      </c>
      <c r="D51" s="328">
        <v>618</v>
      </c>
      <c r="E51" s="328">
        <v>2716</v>
      </c>
      <c r="F51" s="329"/>
      <c r="G51" s="326">
        <v>79.4107078692059</v>
      </c>
      <c r="H51" s="326">
        <v>15.861608746984242</v>
      </c>
      <c r="I51" s="326">
        <v>69.70894717930291</v>
      </c>
      <c r="K51" s="322"/>
      <c r="L51" s="322"/>
    </row>
    <row r="52" spans="1:12" s="322" customFormat="1" ht="15">
      <c r="A52" s="151" t="s">
        <v>106</v>
      </c>
      <c r="B52" s="151"/>
      <c r="C52" s="325">
        <v>90</v>
      </c>
      <c r="D52" s="325">
        <v>6</v>
      </c>
      <c r="E52" s="325">
        <v>82</v>
      </c>
      <c r="F52" s="327"/>
      <c r="G52" s="326">
        <v>46.29629629629629</v>
      </c>
      <c r="H52" s="326">
        <v>3.0864197530864197</v>
      </c>
      <c r="I52" s="326">
        <v>42.181069958847736</v>
      </c>
      <c r="L52" s="9"/>
    </row>
    <row r="53" spans="1:9" ht="15">
      <c r="A53" s="66"/>
      <c r="B53" s="152" t="s">
        <v>106</v>
      </c>
      <c r="C53" s="328">
        <v>90</v>
      </c>
      <c r="D53" s="328">
        <v>6</v>
      </c>
      <c r="E53" s="328">
        <v>82</v>
      </c>
      <c r="F53" s="329"/>
      <c r="G53" s="326">
        <v>46.29629629629629</v>
      </c>
      <c r="H53" s="326">
        <v>3.0864197530864197</v>
      </c>
      <c r="I53" s="326">
        <v>42.181069958847736</v>
      </c>
    </row>
    <row r="54" spans="3:5" ht="15">
      <c r="C54" s="254"/>
      <c r="D54" s="254"/>
      <c r="E54" s="254"/>
    </row>
    <row r="55" ht="15">
      <c r="A55" s="162" t="s">
        <v>431</v>
      </c>
    </row>
    <row r="56" ht="15">
      <c r="A56" s="162" t="s">
        <v>432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GQ70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19.8515625" style="80" customWidth="1"/>
    <col min="2" max="2" width="16.8515625" style="102" customWidth="1"/>
    <col min="3" max="5" width="9.7109375" style="102" customWidth="1"/>
    <col min="6" max="6" width="9.8515625" style="102" customWidth="1"/>
    <col min="7" max="7" width="9.140625" style="102" customWidth="1"/>
    <col min="8" max="11" width="8.7109375" style="102" customWidth="1"/>
    <col min="12" max="16384" width="10.28125" style="80" customWidth="1"/>
  </cols>
  <sheetData>
    <row r="1" spans="1:199" ht="12.75">
      <c r="A1" s="75" t="s">
        <v>474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</row>
    <row r="2" spans="1:199" ht="12.75">
      <c r="A2" s="77" t="s">
        <v>42</v>
      </c>
      <c r="B2" s="78"/>
      <c r="C2" s="78"/>
      <c r="D2" s="78"/>
      <c r="E2" s="78"/>
      <c r="F2" s="78"/>
      <c r="G2" s="78"/>
      <c r="H2" s="78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</row>
    <row r="3" spans="1:199" ht="12.75">
      <c r="A3" s="79" t="s">
        <v>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</row>
    <row r="4" spans="1:199" ht="12.75">
      <c r="A4" s="80" t="s">
        <v>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81"/>
      <c r="N4" s="81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</row>
    <row r="5" spans="1:199" ht="12.75">
      <c r="A5" s="77"/>
      <c r="B5" s="77"/>
      <c r="C5" s="77"/>
      <c r="D5" s="77"/>
      <c r="E5" s="77"/>
      <c r="F5" s="77"/>
      <c r="G5" s="77"/>
      <c r="H5" s="77"/>
      <c r="I5" s="78"/>
      <c r="J5" s="78"/>
      <c r="K5" s="78"/>
      <c r="L5" s="77"/>
      <c r="M5" s="85"/>
      <c r="N5" s="85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</row>
    <row r="6" spans="1:199" ht="15">
      <c r="A6" s="81"/>
      <c r="B6" s="82" t="s">
        <v>112</v>
      </c>
      <c r="C6" s="82" t="s">
        <v>113</v>
      </c>
      <c r="D6" s="82"/>
      <c r="E6" s="82"/>
      <c r="F6" s="82"/>
      <c r="G6" s="82" t="s">
        <v>114</v>
      </c>
      <c r="H6" s="81"/>
      <c r="I6" s="82"/>
      <c r="J6" s="125"/>
      <c r="K6" s="125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</row>
    <row r="7" spans="1:199" ht="15">
      <c r="A7" s="81"/>
      <c r="B7" s="78" t="s">
        <v>115</v>
      </c>
      <c r="C7" s="248" t="s">
        <v>116</v>
      </c>
      <c r="D7" s="248"/>
      <c r="E7" s="248"/>
      <c r="F7" s="248"/>
      <c r="G7" s="82" t="s">
        <v>117</v>
      </c>
      <c r="H7" s="81"/>
      <c r="I7" s="82"/>
      <c r="J7" s="125"/>
      <c r="K7" s="125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</row>
    <row r="8" spans="1:199" ht="25.5">
      <c r="A8" s="85"/>
      <c r="B8" s="84" t="s">
        <v>122</v>
      </c>
      <c r="C8" s="155" t="s">
        <v>118</v>
      </c>
      <c r="D8" s="155" t="s">
        <v>119</v>
      </c>
      <c r="E8" s="155" t="s">
        <v>120</v>
      </c>
      <c r="F8" s="83" t="s">
        <v>121</v>
      </c>
      <c r="G8" s="84" t="s">
        <v>122</v>
      </c>
      <c r="H8" s="155" t="s">
        <v>118</v>
      </c>
      <c r="I8" s="155" t="s">
        <v>123</v>
      </c>
      <c r="J8" s="155" t="s">
        <v>120</v>
      </c>
      <c r="K8" s="155" t="s">
        <v>121</v>
      </c>
      <c r="L8" s="78"/>
      <c r="M8" s="81"/>
      <c r="N8" s="81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</row>
    <row r="9" spans="1:199" ht="12.75">
      <c r="A9" s="85" t="s">
        <v>132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</row>
    <row r="10" spans="1:199" ht="12.75">
      <c r="A10" s="85" t="s">
        <v>133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</row>
    <row r="11" spans="1:199" ht="12.75">
      <c r="A11" s="88">
        <v>2005</v>
      </c>
      <c r="B11" s="89">
        <v>15071</v>
      </c>
      <c r="C11" s="89">
        <v>2628</v>
      </c>
      <c r="D11" s="89">
        <v>2512</v>
      </c>
      <c r="E11" s="89">
        <v>5301</v>
      </c>
      <c r="F11" s="89">
        <v>4630</v>
      </c>
      <c r="G11" s="90">
        <v>2.6869077651295674</v>
      </c>
      <c r="H11" s="90">
        <v>0.5440509437048048</v>
      </c>
      <c r="I11" s="90">
        <v>6.199560699918557</v>
      </c>
      <c r="J11" s="90">
        <v>19.419716452357402</v>
      </c>
      <c r="K11" s="90">
        <v>46.0879952219789</v>
      </c>
      <c r="L11" s="81"/>
      <c r="U11" s="78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</row>
    <row r="12" spans="1:199" ht="12.75">
      <c r="A12" s="88">
        <v>2010</v>
      </c>
      <c r="B12" s="91">
        <v>16956</v>
      </c>
      <c r="C12" s="91">
        <v>2987</v>
      </c>
      <c r="D12" s="91">
        <v>2644</v>
      </c>
      <c r="E12" s="91">
        <v>5784</v>
      </c>
      <c r="F12" s="91">
        <v>5541</v>
      </c>
      <c r="G12" s="92">
        <v>2.8809835714613397</v>
      </c>
      <c r="H12" s="92">
        <v>0.5968234685294006</v>
      </c>
      <c r="I12" s="92">
        <v>5.489691256773872</v>
      </c>
      <c r="J12" s="92">
        <v>20.383422610656893</v>
      </c>
      <c r="K12" s="92">
        <v>48.06974928428906</v>
      </c>
      <c r="L12" s="85"/>
      <c r="U12" s="78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</row>
    <row r="13" spans="1:199" ht="12.75">
      <c r="A13" s="88">
        <v>2013</v>
      </c>
      <c r="B13" s="91">
        <v>17469</v>
      </c>
      <c r="C13" s="91">
        <v>2361</v>
      </c>
      <c r="D13" s="91">
        <v>2999</v>
      </c>
      <c r="E13" s="91">
        <v>5835</v>
      </c>
      <c r="F13" s="91">
        <v>6274</v>
      </c>
      <c r="G13" s="175">
        <v>2.9</v>
      </c>
      <c r="H13" s="175">
        <v>0.5</v>
      </c>
      <c r="I13" s="175">
        <v>5.3</v>
      </c>
      <c r="J13" s="175">
        <v>19.8</v>
      </c>
      <c r="K13" s="175">
        <v>51.1</v>
      </c>
      <c r="L13" s="81"/>
      <c r="U13" s="78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</row>
    <row r="14" spans="1:199" ht="12.75">
      <c r="A14" s="97">
        <v>2014</v>
      </c>
      <c r="B14" s="91">
        <v>17765</v>
      </c>
      <c r="C14" s="91">
        <v>2449</v>
      </c>
      <c r="D14" s="91">
        <v>3037</v>
      </c>
      <c r="E14" s="91">
        <v>5782</v>
      </c>
      <c r="F14" s="91">
        <v>6497</v>
      </c>
      <c r="G14" s="78">
        <v>2.9</v>
      </c>
      <c r="H14" s="81">
        <v>0.5</v>
      </c>
      <c r="I14" s="81">
        <v>5.1</v>
      </c>
      <c r="J14" s="81">
        <v>19.2</v>
      </c>
      <c r="K14" s="81">
        <v>51.8</v>
      </c>
      <c r="L14" s="81"/>
      <c r="U14" s="78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</row>
    <row r="15" spans="1:199" ht="12.75">
      <c r="A15" s="97">
        <v>2015</v>
      </c>
      <c r="B15" s="62">
        <v>17911</v>
      </c>
      <c r="C15" s="62">
        <v>2367</v>
      </c>
      <c r="D15" s="62">
        <v>3184</v>
      </c>
      <c r="E15" s="62">
        <v>5762</v>
      </c>
      <c r="F15" s="62">
        <v>6598</v>
      </c>
      <c r="G15" s="192">
        <v>2.8511257417925275</v>
      </c>
      <c r="H15" s="192">
        <v>0.4515934552336762</v>
      </c>
      <c r="I15" s="192">
        <v>5.231249486568635</v>
      </c>
      <c r="J15" s="192">
        <v>19.04793388429752</v>
      </c>
      <c r="K15" s="192">
        <v>50.953741601668085</v>
      </c>
      <c r="L15" s="81"/>
      <c r="U15" s="78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</row>
    <row r="16" spans="1:199" ht="12.75">
      <c r="A16" s="97">
        <v>2016</v>
      </c>
      <c r="B16" s="62">
        <v>18555</v>
      </c>
      <c r="C16" s="62">
        <v>2423</v>
      </c>
      <c r="D16" s="62">
        <v>3220</v>
      </c>
      <c r="E16" s="62">
        <v>6104</v>
      </c>
      <c r="F16" s="62">
        <v>6808</v>
      </c>
      <c r="G16" s="217">
        <v>2.921214582929905</v>
      </c>
      <c r="H16" s="217">
        <v>0.4578704394838139</v>
      </c>
      <c r="I16" s="217">
        <v>5.2637601556242135</v>
      </c>
      <c r="J16" s="217">
        <v>19.309733953370664</v>
      </c>
      <c r="K16" s="217">
        <v>51.54451847365233</v>
      </c>
      <c r="L16" s="81"/>
      <c r="U16" s="75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</row>
    <row r="17" spans="1:199" ht="12.75">
      <c r="A17" s="97">
        <v>2017</v>
      </c>
      <c r="B17" s="62">
        <v>19800</v>
      </c>
      <c r="C17" s="62">
        <v>2782</v>
      </c>
      <c r="D17" s="62">
        <v>3602</v>
      </c>
      <c r="E17" s="62">
        <v>6256</v>
      </c>
      <c r="F17" s="62">
        <v>7160</v>
      </c>
      <c r="G17" s="217">
        <v>3</v>
      </c>
      <c r="H17" s="217">
        <v>0.6</v>
      </c>
      <c r="I17" s="217">
        <v>5.6</v>
      </c>
      <c r="J17" s="217">
        <v>19</v>
      </c>
      <c r="K17" s="217">
        <v>52.4</v>
      </c>
      <c r="L17" s="81"/>
      <c r="U17" s="78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</row>
    <row r="18" spans="1:199" ht="15">
      <c r="A18" s="202"/>
      <c r="B18" s="249"/>
      <c r="G18" s="217"/>
      <c r="H18" s="217"/>
      <c r="I18" s="217"/>
      <c r="J18" s="217"/>
      <c r="K18" s="217"/>
      <c r="L18" s="81"/>
      <c r="U18" s="78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</row>
    <row r="19" spans="1:199" s="75" customFormat="1" ht="12.75">
      <c r="A19" s="250">
        <v>2018</v>
      </c>
      <c r="B19" s="61">
        <v>15541</v>
      </c>
      <c r="C19" s="61">
        <v>1440</v>
      </c>
      <c r="D19" s="61">
        <v>2566</v>
      </c>
      <c r="E19" s="61">
        <v>5114</v>
      </c>
      <c r="F19" s="61">
        <v>6421</v>
      </c>
      <c r="G19" s="251">
        <v>2.398147033679916</v>
      </c>
      <c r="H19" s="251">
        <v>0.3</v>
      </c>
      <c r="I19" s="251">
        <v>4</v>
      </c>
      <c r="J19" s="251">
        <v>15.5</v>
      </c>
      <c r="K19" s="251">
        <v>47</v>
      </c>
      <c r="L19" s="85"/>
      <c r="U19" s="78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</row>
    <row r="20" spans="1:199" ht="12.75">
      <c r="A20" s="81" t="s">
        <v>124</v>
      </c>
      <c r="B20" s="62">
        <v>2131</v>
      </c>
      <c r="C20" s="62">
        <v>163</v>
      </c>
      <c r="D20" s="62">
        <v>314</v>
      </c>
      <c r="E20" s="62">
        <v>686</v>
      </c>
      <c r="F20" s="62">
        <v>968</v>
      </c>
      <c r="G20" s="251">
        <v>1.8061924175516813</v>
      </c>
      <c r="H20" s="251">
        <v>0.2</v>
      </c>
      <c r="I20" s="251">
        <v>2.7</v>
      </c>
      <c r="J20" s="251">
        <v>11.4</v>
      </c>
      <c r="K20" s="251">
        <v>44.3</v>
      </c>
      <c r="L20" s="85"/>
      <c r="U20" s="78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</row>
    <row r="21" spans="1:199" ht="12.75">
      <c r="A21" s="81" t="s">
        <v>125</v>
      </c>
      <c r="B21" s="62">
        <v>3090</v>
      </c>
      <c r="C21" s="62">
        <v>264</v>
      </c>
      <c r="D21" s="62">
        <v>483</v>
      </c>
      <c r="E21" s="62">
        <v>959</v>
      </c>
      <c r="F21" s="62">
        <v>1384</v>
      </c>
      <c r="G21" s="251">
        <v>2.797949980984806</v>
      </c>
      <c r="H21" s="251">
        <v>0.3</v>
      </c>
      <c r="I21" s="251">
        <v>4.4</v>
      </c>
      <c r="J21" s="251">
        <v>16.6</v>
      </c>
      <c r="K21" s="251">
        <v>47.6</v>
      </c>
      <c r="L21" s="85"/>
      <c r="U21" s="78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</row>
    <row r="22" spans="1:199" ht="12.75">
      <c r="A22" s="81" t="s">
        <v>126</v>
      </c>
      <c r="B22" s="62">
        <v>2156</v>
      </c>
      <c r="C22" s="62">
        <v>242</v>
      </c>
      <c r="D22" s="62">
        <v>465</v>
      </c>
      <c r="E22" s="62">
        <v>666</v>
      </c>
      <c r="F22" s="62">
        <v>783</v>
      </c>
      <c r="G22" s="251">
        <v>2.3050441550666068</v>
      </c>
      <c r="H22" s="251">
        <v>0.3</v>
      </c>
      <c r="I22" s="251">
        <v>5.7</v>
      </c>
      <c r="J22" s="251">
        <v>18</v>
      </c>
      <c r="K22" s="251">
        <v>50.6</v>
      </c>
      <c r="L22" s="85"/>
      <c r="U22" s="98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</row>
    <row r="23" spans="1:199" ht="12.75">
      <c r="A23" s="81" t="s">
        <v>127</v>
      </c>
      <c r="B23" s="62">
        <v>1208</v>
      </c>
      <c r="C23" s="62">
        <v>78</v>
      </c>
      <c r="D23" s="62">
        <v>184</v>
      </c>
      <c r="E23" s="62">
        <v>390</v>
      </c>
      <c r="F23" s="62">
        <v>556</v>
      </c>
      <c r="G23" s="251">
        <v>2.817295582816363</v>
      </c>
      <c r="H23" s="251">
        <v>0.2</v>
      </c>
      <c r="I23" s="251">
        <v>3.8</v>
      </c>
      <c r="J23" s="251">
        <v>15.7</v>
      </c>
      <c r="K23" s="251">
        <v>47.4</v>
      </c>
      <c r="L23" s="85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</row>
    <row r="24" spans="1:199" ht="12.75">
      <c r="A24" s="81" t="s">
        <v>128</v>
      </c>
      <c r="B24" s="62">
        <v>2464</v>
      </c>
      <c r="C24" s="62">
        <v>243</v>
      </c>
      <c r="D24" s="62">
        <v>418</v>
      </c>
      <c r="E24" s="62">
        <v>866</v>
      </c>
      <c r="F24" s="62">
        <v>937</v>
      </c>
      <c r="G24" s="251">
        <v>2.4548434339912126</v>
      </c>
      <c r="H24" s="251">
        <v>0.3</v>
      </c>
      <c r="I24" s="251">
        <v>4.1</v>
      </c>
      <c r="J24" s="251">
        <v>18</v>
      </c>
      <c r="K24" s="251">
        <v>55.1</v>
      </c>
      <c r="L24" s="85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</row>
    <row r="25" spans="1:199" ht="12.75">
      <c r="A25" s="81" t="s">
        <v>129</v>
      </c>
      <c r="B25" s="62">
        <v>1438</v>
      </c>
      <c r="C25" s="62">
        <v>140</v>
      </c>
      <c r="D25" s="62">
        <v>213</v>
      </c>
      <c r="E25" s="62">
        <v>473</v>
      </c>
      <c r="F25" s="62">
        <v>612</v>
      </c>
      <c r="G25" s="251">
        <v>2.7209082308420056</v>
      </c>
      <c r="H25" s="251">
        <v>0.3</v>
      </c>
      <c r="I25" s="251">
        <v>3.8</v>
      </c>
      <c r="J25" s="251">
        <v>17.1</v>
      </c>
      <c r="K25" s="251">
        <v>51.6</v>
      </c>
      <c r="L25" s="85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</row>
    <row r="26" spans="1:198" ht="12.75">
      <c r="A26" s="78" t="s">
        <v>130</v>
      </c>
      <c r="B26" s="62">
        <v>3185</v>
      </c>
      <c r="C26" s="62">
        <v>298</v>
      </c>
      <c r="D26" s="62">
        <v>504</v>
      </c>
      <c r="E26" s="62">
        <v>1117</v>
      </c>
      <c r="F26" s="62">
        <v>1266</v>
      </c>
      <c r="G26" s="251">
        <v>2.826814353294104</v>
      </c>
      <c r="H26" s="251">
        <v>0.3</v>
      </c>
      <c r="I26" s="251">
        <v>4.3</v>
      </c>
      <c r="J26" s="251">
        <v>16</v>
      </c>
      <c r="K26" s="251">
        <v>49</v>
      </c>
      <c r="L26" s="85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</row>
    <row r="27" spans="1:199" ht="12.75">
      <c r="A27" s="78" t="s">
        <v>106</v>
      </c>
      <c r="B27" s="62">
        <v>14</v>
      </c>
      <c r="C27" s="63" t="s">
        <v>377</v>
      </c>
      <c r="D27" s="63" t="s">
        <v>377</v>
      </c>
      <c r="E27" s="63" t="s">
        <v>377</v>
      </c>
      <c r="F27" s="63" t="s">
        <v>377</v>
      </c>
      <c r="G27" s="251">
        <v>0.7</v>
      </c>
      <c r="H27" s="251" t="s">
        <v>377</v>
      </c>
      <c r="I27" s="251" t="s">
        <v>377</v>
      </c>
      <c r="J27" s="251" t="s">
        <v>377</v>
      </c>
      <c r="K27" s="251" t="s">
        <v>377</v>
      </c>
      <c r="L27" s="85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</row>
    <row r="28" spans="1:199" ht="12.75">
      <c r="A28" s="78" t="s">
        <v>416</v>
      </c>
      <c r="L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</row>
    <row r="29" spans="1:199" ht="12.75">
      <c r="A29" s="78" t="s">
        <v>131</v>
      </c>
      <c r="B29" s="102">
        <v>152</v>
      </c>
      <c r="C29" s="102">
        <v>43</v>
      </c>
      <c r="D29" s="102">
        <v>37</v>
      </c>
      <c r="E29" s="102">
        <v>30</v>
      </c>
      <c r="F29" s="102">
        <v>42</v>
      </c>
      <c r="G29" s="102" t="s">
        <v>107</v>
      </c>
      <c r="H29" s="102" t="s">
        <v>107</v>
      </c>
      <c r="I29" s="102" t="s">
        <v>107</v>
      </c>
      <c r="J29" s="102" t="s">
        <v>107</v>
      </c>
      <c r="K29" s="102" t="s">
        <v>107</v>
      </c>
      <c r="L29" s="78"/>
      <c r="M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</row>
    <row r="30" spans="1:199" ht="15">
      <c r="A30" s="78"/>
      <c r="B30" s="95"/>
      <c r="C30" s="89"/>
      <c r="D30" s="94"/>
      <c r="E30" s="94"/>
      <c r="F30" s="94"/>
      <c r="G30" s="94"/>
      <c r="H30" s="89"/>
      <c r="I30" s="94"/>
      <c r="J30" s="94"/>
      <c r="K30" s="94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</row>
    <row r="31" spans="1:199" ht="15">
      <c r="A31" s="85" t="s">
        <v>132</v>
      </c>
      <c r="B31" s="88" t="s">
        <v>417</v>
      </c>
      <c r="C31" s="96" t="s">
        <v>418</v>
      </c>
      <c r="D31" s="62"/>
      <c r="E31" s="94"/>
      <c r="F31" s="94"/>
      <c r="G31" s="176" t="s">
        <v>419</v>
      </c>
      <c r="H31" s="125"/>
      <c r="I31" s="82"/>
      <c r="J31" s="82"/>
      <c r="K31" s="82"/>
      <c r="L31" s="78"/>
      <c r="M31" s="78"/>
      <c r="N31" s="78"/>
      <c r="O31" s="78"/>
      <c r="P31" s="78"/>
      <c r="Q31" s="78"/>
      <c r="R31" s="78"/>
      <c r="S31" s="78"/>
      <c r="T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</row>
    <row r="32" spans="1:199" ht="15">
      <c r="A32" s="85" t="s">
        <v>133</v>
      </c>
      <c r="B32" s="82" t="s">
        <v>420</v>
      </c>
      <c r="C32" s="96" t="s">
        <v>421</v>
      </c>
      <c r="D32" s="62"/>
      <c r="E32" s="94"/>
      <c r="F32" s="94"/>
      <c r="G32" s="82" t="s">
        <v>422</v>
      </c>
      <c r="H32" s="82"/>
      <c r="I32" s="82"/>
      <c r="J32" s="82"/>
      <c r="K32" s="82"/>
      <c r="L32" s="78"/>
      <c r="M32" s="78"/>
      <c r="N32" s="78"/>
      <c r="O32" s="78"/>
      <c r="P32" s="78"/>
      <c r="Q32" s="78"/>
      <c r="R32" s="78"/>
      <c r="S32" s="78"/>
      <c r="T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</row>
    <row r="33" spans="1:199" ht="20.25" customHeight="1">
      <c r="A33" s="85"/>
      <c r="B33" s="84" t="s">
        <v>122</v>
      </c>
      <c r="C33" s="83" t="s">
        <v>118</v>
      </c>
      <c r="D33" s="83" t="s">
        <v>119</v>
      </c>
      <c r="E33" s="83" t="s">
        <v>120</v>
      </c>
      <c r="F33" s="83" t="s">
        <v>121</v>
      </c>
      <c r="G33" s="84" t="s">
        <v>122</v>
      </c>
      <c r="H33" s="83" t="s">
        <v>118</v>
      </c>
      <c r="I33" s="83" t="s">
        <v>123</v>
      </c>
      <c r="J33" s="83" t="s">
        <v>120</v>
      </c>
      <c r="K33" s="83" t="s">
        <v>121</v>
      </c>
      <c r="L33" s="78"/>
      <c r="M33" s="78"/>
      <c r="N33" s="78"/>
      <c r="O33" s="78"/>
      <c r="P33" s="78"/>
      <c r="Q33" s="78"/>
      <c r="R33" s="78"/>
      <c r="S33" s="78"/>
      <c r="T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</row>
    <row r="34" spans="1:199" ht="12.75">
      <c r="A34" s="88">
        <v>2005</v>
      </c>
      <c r="B34" s="89">
        <v>1423881</v>
      </c>
      <c r="C34" s="89">
        <v>137446</v>
      </c>
      <c r="D34" s="89">
        <v>184669</v>
      </c>
      <c r="E34" s="89">
        <v>512175</v>
      </c>
      <c r="F34" s="89">
        <v>589591</v>
      </c>
      <c r="G34" s="89">
        <v>94.47820317165417</v>
      </c>
      <c r="H34" s="89">
        <v>52.30060882800609</v>
      </c>
      <c r="I34" s="89">
        <v>73.51472929936305</v>
      </c>
      <c r="J34" s="89">
        <v>96.61856253537069</v>
      </c>
      <c r="K34" s="89">
        <v>127.3414686825054</v>
      </c>
      <c r="L34" s="78"/>
      <c r="M34" s="78"/>
      <c r="N34" s="78"/>
      <c r="O34" s="78"/>
      <c r="P34" s="78"/>
      <c r="Q34" s="78"/>
      <c r="R34" s="78"/>
      <c r="S34" s="78"/>
      <c r="T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</row>
    <row r="35" spans="1:199" ht="12.75">
      <c r="A35" s="97">
        <v>2010</v>
      </c>
      <c r="B35" s="89">
        <v>2028520</v>
      </c>
      <c r="C35" s="89">
        <v>159379</v>
      </c>
      <c r="D35" s="89">
        <v>225315</v>
      </c>
      <c r="E35" s="89">
        <v>721552</v>
      </c>
      <c r="F35" s="89">
        <v>922274</v>
      </c>
      <c r="G35" s="89">
        <v>119.6343477235197</v>
      </c>
      <c r="H35" s="89">
        <v>52.4963768115942</v>
      </c>
      <c r="I35" s="89">
        <v>84.041402461768</v>
      </c>
      <c r="J35" s="89">
        <v>122.75467846206193</v>
      </c>
      <c r="K35" s="89">
        <v>163.66885536823426</v>
      </c>
      <c r="L35" s="78"/>
      <c r="M35" s="75"/>
      <c r="N35" s="75"/>
      <c r="O35" s="75"/>
      <c r="P35" s="75"/>
      <c r="Q35" s="75"/>
      <c r="R35" s="75"/>
      <c r="S35" s="75"/>
      <c r="T35" s="75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</row>
    <row r="36" spans="1:199" ht="12.75">
      <c r="A36" s="163">
        <v>2013</v>
      </c>
      <c r="B36" s="91">
        <v>2570459</v>
      </c>
      <c r="C36" s="91">
        <v>152769</v>
      </c>
      <c r="D36" s="91">
        <v>305133</v>
      </c>
      <c r="E36" s="91">
        <v>870822</v>
      </c>
      <c r="F36" s="91">
        <v>1241735</v>
      </c>
      <c r="G36" s="177">
        <v>147.14402656133723</v>
      </c>
      <c r="H36" s="177">
        <v>64.70520965692504</v>
      </c>
      <c r="I36" s="177">
        <v>101.74491497165722</v>
      </c>
      <c r="J36" s="177">
        <v>149.24113110539847</v>
      </c>
      <c r="K36" s="177">
        <v>197.9175964297099</v>
      </c>
      <c r="L36" s="75"/>
      <c r="M36" s="78"/>
      <c r="N36" s="78"/>
      <c r="O36" s="78"/>
      <c r="P36" s="78"/>
      <c r="Q36" s="78"/>
      <c r="R36" s="78"/>
      <c r="S36" s="78"/>
      <c r="T36" s="78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</row>
    <row r="37" spans="1:199" ht="12.75">
      <c r="A37" s="97">
        <v>2014</v>
      </c>
      <c r="B37" s="91">
        <v>2682298</v>
      </c>
      <c r="C37" s="91">
        <v>162084</v>
      </c>
      <c r="D37" s="91">
        <v>326888</v>
      </c>
      <c r="E37" s="91">
        <v>885881</v>
      </c>
      <c r="F37" s="91">
        <v>1307445</v>
      </c>
      <c r="G37" s="178">
        <v>150.9877849704475</v>
      </c>
      <c r="H37" s="178">
        <v>66.18374846876276</v>
      </c>
      <c r="I37" s="178">
        <v>107.63516628251564</v>
      </c>
      <c r="J37" s="178">
        <v>153.21359391214114</v>
      </c>
      <c r="K37" s="178">
        <v>201.23826381406803</v>
      </c>
      <c r="L37" s="78"/>
      <c r="M37" s="78"/>
      <c r="N37" s="78"/>
      <c r="O37" s="78"/>
      <c r="P37" s="78"/>
      <c r="Q37" s="78"/>
      <c r="R37" s="78"/>
      <c r="S37" s="78"/>
      <c r="T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</row>
    <row r="38" spans="1:199" ht="12.75">
      <c r="A38" s="97">
        <v>2015</v>
      </c>
      <c r="B38" s="62">
        <v>2809984</v>
      </c>
      <c r="C38" s="62">
        <v>166139</v>
      </c>
      <c r="D38" s="62">
        <v>356248</v>
      </c>
      <c r="E38" s="62">
        <v>900575</v>
      </c>
      <c r="F38" s="62">
        <v>1387022</v>
      </c>
      <c r="G38" s="178">
        <v>156.8859360169728</v>
      </c>
      <c r="H38" s="178">
        <v>70.18969159273342</v>
      </c>
      <c r="I38" s="178">
        <v>111.88693467336684</v>
      </c>
      <c r="J38" s="178">
        <v>156.29555709822978</v>
      </c>
      <c r="K38" s="178">
        <v>210.21855107608366</v>
      </c>
      <c r="L38" s="78"/>
      <c r="M38" s="78"/>
      <c r="N38" s="78"/>
      <c r="O38" s="78"/>
      <c r="P38" s="78"/>
      <c r="Q38" s="78"/>
      <c r="R38" s="78"/>
      <c r="S38" s="78"/>
      <c r="T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</row>
    <row r="39" spans="1:199" ht="12.75">
      <c r="A39" s="97">
        <v>2016</v>
      </c>
      <c r="B39" s="62">
        <v>2874931</v>
      </c>
      <c r="C39" s="62">
        <v>165374</v>
      </c>
      <c r="D39" s="62">
        <v>372588</v>
      </c>
      <c r="E39" s="62">
        <v>903761</v>
      </c>
      <c r="F39" s="62">
        <v>1433208</v>
      </c>
      <c r="G39" s="177">
        <v>154.94104015090272</v>
      </c>
      <c r="H39" s="177">
        <v>68.25175402393727</v>
      </c>
      <c r="I39" s="177">
        <v>115.71055900621118</v>
      </c>
      <c r="J39" s="177">
        <v>148.06045216251638</v>
      </c>
      <c r="K39" s="177">
        <v>210.51821386603996</v>
      </c>
      <c r="L39" s="78"/>
      <c r="M39" s="78"/>
      <c r="N39" s="78"/>
      <c r="O39" s="78"/>
      <c r="P39" s="78"/>
      <c r="Q39" s="78"/>
      <c r="R39" s="78"/>
      <c r="S39" s="78"/>
      <c r="T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</row>
    <row r="40" spans="1:199" ht="12.75">
      <c r="A40" s="97">
        <v>2017</v>
      </c>
      <c r="B40" s="62">
        <v>2978952</v>
      </c>
      <c r="C40" s="62">
        <v>159660</v>
      </c>
      <c r="D40" s="62">
        <v>409517</v>
      </c>
      <c r="E40" s="62">
        <v>909642</v>
      </c>
      <c r="F40" s="62">
        <v>1500133</v>
      </c>
      <c r="G40" s="177">
        <f>B40/B17</f>
        <v>150.4521212121212</v>
      </c>
      <c r="H40" s="177">
        <f>C40/C17</f>
        <v>57.39036664270309</v>
      </c>
      <c r="I40" s="177">
        <f>D40/D17</f>
        <v>113.69156024430872</v>
      </c>
      <c r="J40" s="177">
        <f>E40/E17</f>
        <v>145.40313299232736</v>
      </c>
      <c r="K40" s="177">
        <f>F40/F17</f>
        <v>209.51578212290502</v>
      </c>
      <c r="L40" s="78"/>
      <c r="M40" s="78"/>
      <c r="N40" s="78"/>
      <c r="O40" s="78"/>
      <c r="P40" s="78"/>
      <c r="Q40" s="78"/>
      <c r="R40" s="78"/>
      <c r="S40" s="78"/>
      <c r="T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</row>
    <row r="41" spans="1:199" ht="15">
      <c r="A41" s="202"/>
      <c r="G41" s="218"/>
      <c r="H41" s="218"/>
      <c r="I41" s="218"/>
      <c r="J41" s="218"/>
      <c r="K41" s="218"/>
      <c r="L41" s="78"/>
      <c r="M41" s="98"/>
      <c r="N41" s="98"/>
      <c r="O41" s="98"/>
      <c r="P41" s="98"/>
      <c r="Q41" s="98"/>
      <c r="R41" s="98"/>
      <c r="S41" s="98"/>
      <c r="T41" s="9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</row>
    <row r="42" spans="1:199" s="75" customFormat="1" ht="12.75">
      <c r="A42" s="250">
        <v>2018</v>
      </c>
      <c r="B42" s="61">
        <v>2921673</v>
      </c>
      <c r="C42" s="61">
        <v>144790</v>
      </c>
      <c r="D42" s="61">
        <v>400533</v>
      </c>
      <c r="E42" s="61">
        <v>893693</v>
      </c>
      <c r="F42" s="61">
        <v>1482657</v>
      </c>
      <c r="G42" s="177">
        <f>B42/B19</f>
        <v>187.997747892671</v>
      </c>
      <c r="H42" s="177">
        <f>C42/C19</f>
        <v>100.54861111111111</v>
      </c>
      <c r="I42" s="177">
        <f>D42/D19</f>
        <v>156.09236165237724</v>
      </c>
      <c r="J42" s="177">
        <f>E42/E19</f>
        <v>174.754204145483</v>
      </c>
      <c r="K42" s="177">
        <f>F42/F19</f>
        <v>230.90749104500856</v>
      </c>
      <c r="L42" s="98"/>
      <c r="M42" s="78"/>
      <c r="N42" s="78"/>
      <c r="O42" s="78"/>
      <c r="P42" s="78"/>
      <c r="Q42" s="78"/>
      <c r="R42" s="78"/>
      <c r="S42" s="78"/>
      <c r="T42" s="7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  <c r="GK42" s="98"/>
      <c r="GL42" s="98"/>
      <c r="GM42" s="98"/>
      <c r="GN42" s="98"/>
      <c r="GO42" s="98"/>
      <c r="GP42" s="98"/>
      <c r="GQ42" s="98"/>
    </row>
    <row r="43" spans="1:199" ht="12.75">
      <c r="A43" s="81" t="s">
        <v>124</v>
      </c>
      <c r="B43" s="102">
        <v>386397</v>
      </c>
      <c r="C43" s="62">
        <v>14533</v>
      </c>
      <c r="D43" s="62">
        <v>48171</v>
      </c>
      <c r="E43" s="62">
        <v>114782</v>
      </c>
      <c r="F43" s="62">
        <v>208911</v>
      </c>
      <c r="G43" s="177">
        <f aca="true" t="shared" si="0" ref="G43:K52">B43/B20</f>
        <v>181.32191459408727</v>
      </c>
      <c r="H43" s="177">
        <f t="shared" si="0"/>
        <v>89.15950920245399</v>
      </c>
      <c r="I43" s="177">
        <f t="shared" si="0"/>
        <v>153.4108280254777</v>
      </c>
      <c r="J43" s="177">
        <f t="shared" si="0"/>
        <v>167.3206997084548</v>
      </c>
      <c r="K43" s="177">
        <f t="shared" si="0"/>
        <v>215.81714876033058</v>
      </c>
      <c r="L43" s="78"/>
      <c r="M43" s="78"/>
      <c r="N43" s="78"/>
      <c r="O43" s="78"/>
      <c r="P43" s="78"/>
      <c r="Q43" s="78"/>
      <c r="R43" s="78"/>
      <c r="S43" s="78"/>
      <c r="T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</row>
    <row r="44" spans="1:199" ht="12.75">
      <c r="A44" s="81" t="s">
        <v>125</v>
      </c>
      <c r="B44" s="62">
        <v>613589</v>
      </c>
      <c r="C44" s="62">
        <v>27234</v>
      </c>
      <c r="D44" s="62">
        <v>75175</v>
      </c>
      <c r="E44" s="62">
        <v>181580</v>
      </c>
      <c r="F44" s="62">
        <v>329600</v>
      </c>
      <c r="G44" s="177">
        <f t="shared" si="0"/>
        <v>198.57249190938512</v>
      </c>
      <c r="H44" s="177">
        <f t="shared" si="0"/>
        <v>103.1590909090909</v>
      </c>
      <c r="I44" s="177">
        <f t="shared" si="0"/>
        <v>155.64182194616978</v>
      </c>
      <c r="J44" s="177">
        <f t="shared" si="0"/>
        <v>189.34306569343065</v>
      </c>
      <c r="K44" s="177">
        <f t="shared" si="0"/>
        <v>238.15028901734104</v>
      </c>
      <c r="L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</row>
    <row r="45" spans="1:199" ht="12.75">
      <c r="A45" s="81" t="s">
        <v>126</v>
      </c>
      <c r="B45" s="62">
        <v>420720</v>
      </c>
      <c r="C45" s="62">
        <v>25142</v>
      </c>
      <c r="D45" s="62">
        <v>80025</v>
      </c>
      <c r="E45" s="62">
        <v>119605</v>
      </c>
      <c r="F45" s="62">
        <v>195948</v>
      </c>
      <c r="G45" s="177">
        <f t="shared" si="0"/>
        <v>195.139146567718</v>
      </c>
      <c r="H45" s="177">
        <f t="shared" si="0"/>
        <v>103.89256198347107</v>
      </c>
      <c r="I45" s="177">
        <f t="shared" si="0"/>
        <v>172.09677419354838</v>
      </c>
      <c r="J45" s="177">
        <f t="shared" si="0"/>
        <v>179.5870870870871</v>
      </c>
      <c r="K45" s="177">
        <f t="shared" si="0"/>
        <v>250.2528735632184</v>
      </c>
      <c r="L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</row>
    <row r="46" spans="1:199" ht="12.75">
      <c r="A46" s="81" t="s">
        <v>127</v>
      </c>
      <c r="B46" s="62">
        <v>255066</v>
      </c>
      <c r="C46" s="62">
        <v>7655</v>
      </c>
      <c r="D46" s="62">
        <v>32819</v>
      </c>
      <c r="E46" s="62">
        <v>71318</v>
      </c>
      <c r="F46" s="62">
        <v>143274</v>
      </c>
      <c r="G46" s="177">
        <f t="shared" si="0"/>
        <v>211.14735099337747</v>
      </c>
      <c r="H46" s="177">
        <f t="shared" si="0"/>
        <v>98.14102564102564</v>
      </c>
      <c r="I46" s="177">
        <f t="shared" si="0"/>
        <v>178.3641304347826</v>
      </c>
      <c r="J46" s="177">
        <f t="shared" si="0"/>
        <v>182.86666666666667</v>
      </c>
      <c r="K46" s="177">
        <f t="shared" si="0"/>
        <v>257.6870503597122</v>
      </c>
      <c r="L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</row>
    <row r="47" spans="1:11" ht="12.75">
      <c r="A47" s="81" t="s">
        <v>128</v>
      </c>
      <c r="B47" s="62">
        <v>431053</v>
      </c>
      <c r="C47" s="62">
        <v>24822</v>
      </c>
      <c r="D47" s="62">
        <v>61440</v>
      </c>
      <c r="E47" s="62">
        <v>143666</v>
      </c>
      <c r="F47" s="62">
        <v>201125</v>
      </c>
      <c r="G47" s="177">
        <f t="shared" si="0"/>
        <v>174.9403409090909</v>
      </c>
      <c r="H47" s="177">
        <f t="shared" si="0"/>
        <v>102.14814814814815</v>
      </c>
      <c r="I47" s="177">
        <f t="shared" si="0"/>
        <v>146.98564593301435</v>
      </c>
      <c r="J47" s="177">
        <f t="shared" si="0"/>
        <v>165.8960739030023</v>
      </c>
      <c r="K47" s="177">
        <f t="shared" si="0"/>
        <v>214.6478121664888</v>
      </c>
    </row>
    <row r="48" spans="1:11" ht="12.75">
      <c r="A48" s="81" t="s">
        <v>129</v>
      </c>
      <c r="B48" s="62">
        <v>226525</v>
      </c>
      <c r="C48" s="62">
        <v>14160</v>
      </c>
      <c r="D48" s="62">
        <v>25705</v>
      </c>
      <c r="E48" s="62">
        <v>65122</v>
      </c>
      <c r="F48" s="62">
        <v>121538</v>
      </c>
      <c r="G48" s="177">
        <f t="shared" si="0"/>
        <v>157.5278164116829</v>
      </c>
      <c r="H48" s="177">
        <f t="shared" si="0"/>
        <v>101.14285714285714</v>
      </c>
      <c r="I48" s="177">
        <f t="shared" si="0"/>
        <v>120.68075117370893</v>
      </c>
      <c r="J48" s="177">
        <f t="shared" si="0"/>
        <v>137.6786469344609</v>
      </c>
      <c r="K48" s="177">
        <f t="shared" si="0"/>
        <v>198.59150326797385</v>
      </c>
    </row>
    <row r="49" spans="1:11" ht="12.75">
      <c r="A49" s="81" t="s">
        <v>130</v>
      </c>
      <c r="B49" s="62">
        <v>582222</v>
      </c>
      <c r="C49" s="62">
        <v>30405</v>
      </c>
      <c r="D49" s="62">
        <v>75910</v>
      </c>
      <c r="E49" s="62">
        <v>196446</v>
      </c>
      <c r="F49" s="62">
        <v>279461</v>
      </c>
      <c r="G49" s="177">
        <f t="shared" si="0"/>
        <v>182.80125588697018</v>
      </c>
      <c r="H49" s="177">
        <f t="shared" si="0"/>
        <v>102.03020134228188</v>
      </c>
      <c r="I49" s="177">
        <f t="shared" si="0"/>
        <v>150.61507936507937</v>
      </c>
      <c r="J49" s="177">
        <f t="shared" si="0"/>
        <v>175.8692927484333</v>
      </c>
      <c r="K49" s="177">
        <f t="shared" si="0"/>
        <v>220.74328593996842</v>
      </c>
    </row>
    <row r="50" spans="1:12" ht="12.75">
      <c r="A50" s="81" t="s">
        <v>106</v>
      </c>
      <c r="B50" s="62">
        <v>2134</v>
      </c>
      <c r="C50" s="62">
        <v>587</v>
      </c>
      <c r="D50" s="62">
        <v>573</v>
      </c>
      <c r="E50" s="62">
        <v>952</v>
      </c>
      <c r="F50" s="62">
        <v>22</v>
      </c>
      <c r="G50" s="177">
        <f t="shared" si="0"/>
        <v>152.42857142857142</v>
      </c>
      <c r="H50" s="219" t="s">
        <v>377</v>
      </c>
      <c r="I50" s="219" t="s">
        <v>377</v>
      </c>
      <c r="J50" s="219" t="s">
        <v>377</v>
      </c>
      <c r="K50" s="219" t="s">
        <v>377</v>
      </c>
      <c r="L50" s="102"/>
    </row>
    <row r="51" spans="1:11" ht="12.75">
      <c r="A51" s="81" t="s">
        <v>416</v>
      </c>
      <c r="G51" s="177"/>
      <c r="I51" s="177"/>
      <c r="J51" s="177"/>
      <c r="K51" s="177"/>
    </row>
    <row r="52" spans="1:11" ht="12.75">
      <c r="A52" s="81" t="s">
        <v>131</v>
      </c>
      <c r="B52" s="102">
        <v>3967</v>
      </c>
      <c r="C52" s="102">
        <v>252</v>
      </c>
      <c r="D52" s="102">
        <v>715</v>
      </c>
      <c r="E52" s="102">
        <v>222</v>
      </c>
      <c r="F52" s="102">
        <v>2778</v>
      </c>
      <c r="G52" s="177">
        <f t="shared" si="0"/>
        <v>26.098684210526315</v>
      </c>
      <c r="H52" s="177">
        <f>C52/C29</f>
        <v>5.8604651162790695</v>
      </c>
      <c r="I52" s="177">
        <f t="shared" si="0"/>
        <v>19.324324324324323</v>
      </c>
      <c r="J52" s="177">
        <f t="shared" si="0"/>
        <v>7.4</v>
      </c>
      <c r="K52" s="177">
        <f t="shared" si="0"/>
        <v>66.14285714285714</v>
      </c>
    </row>
    <row r="53" spans="1:11" ht="12.75">
      <c r="A53" s="78"/>
      <c r="B53" s="138"/>
      <c r="C53" s="99"/>
      <c r="D53" s="99"/>
      <c r="E53" s="100"/>
      <c r="F53" s="100"/>
      <c r="G53" s="100"/>
      <c r="H53" s="100"/>
      <c r="I53" s="100"/>
      <c r="J53" s="100"/>
      <c r="K53" s="100"/>
    </row>
    <row r="54" spans="1:11" ht="12.75">
      <c r="A54" s="162" t="s">
        <v>431</v>
      </c>
      <c r="B54" s="138"/>
      <c r="C54" s="81"/>
      <c r="D54" s="139"/>
      <c r="E54" s="139"/>
      <c r="F54" s="139"/>
      <c r="G54" s="139"/>
      <c r="H54" s="139"/>
      <c r="I54" s="139"/>
      <c r="J54" s="139"/>
      <c r="K54" s="139"/>
    </row>
    <row r="55" spans="1:11" ht="12.75">
      <c r="A55" s="162" t="s">
        <v>432</v>
      </c>
      <c r="B55" s="93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1:11" ht="12.75">
      <c r="A56" s="138"/>
      <c r="B56" s="81"/>
      <c r="C56" s="138"/>
      <c r="D56" s="138"/>
      <c r="E56" s="138"/>
      <c r="F56" s="138"/>
      <c r="G56" s="138"/>
      <c r="H56" s="138"/>
      <c r="I56" s="138"/>
      <c r="J56" s="138"/>
      <c r="K56" s="138"/>
    </row>
    <row r="57" spans="1:11" ht="14.25">
      <c r="A57" s="138"/>
      <c r="B57" s="252"/>
      <c r="C57" s="138"/>
      <c r="D57" s="138"/>
      <c r="E57" s="138"/>
      <c r="F57" s="138"/>
      <c r="G57" s="138"/>
      <c r="H57" s="138"/>
      <c r="I57" s="138"/>
      <c r="J57" s="138"/>
      <c r="K57" s="138"/>
    </row>
    <row r="58" spans="1:11" ht="12.75">
      <c r="A58" s="93"/>
      <c r="B58" s="81"/>
      <c r="C58" s="93"/>
      <c r="D58" s="93"/>
      <c r="E58" s="93"/>
      <c r="F58" s="93"/>
      <c r="G58" s="93"/>
      <c r="H58" s="93"/>
      <c r="I58" s="93"/>
      <c r="J58" s="93"/>
      <c r="K58" s="93"/>
    </row>
    <row r="59" spans="1:11" ht="12.75">
      <c r="A59" s="93"/>
      <c r="B59" s="81"/>
      <c r="C59" s="93"/>
      <c r="D59" s="93"/>
      <c r="E59" s="93"/>
      <c r="F59" s="93"/>
      <c r="G59" s="93"/>
      <c r="H59" s="93"/>
      <c r="I59" s="93"/>
      <c r="J59" s="93"/>
      <c r="K59" s="93"/>
    </row>
    <row r="60" spans="1:11" ht="12.7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4.25">
      <c r="A61" s="252"/>
      <c r="B61" s="253"/>
      <c r="C61" s="252"/>
      <c r="D61" s="252"/>
      <c r="E61" s="252"/>
      <c r="F61" s="252"/>
      <c r="G61" s="252"/>
      <c r="H61" s="252"/>
      <c r="I61" s="252"/>
      <c r="J61" s="252"/>
      <c r="K61" s="252"/>
    </row>
    <row r="62" spans="1:11" ht="12.75">
      <c r="A62" s="81"/>
      <c r="B62" s="253"/>
      <c r="C62" s="81"/>
      <c r="D62" s="81"/>
      <c r="E62" s="81"/>
      <c r="F62" s="81"/>
      <c r="G62" s="81"/>
      <c r="H62" s="81"/>
      <c r="I62" s="81"/>
      <c r="J62" s="81"/>
      <c r="K62" s="81"/>
    </row>
    <row r="63" spans="1:11" ht="12.75">
      <c r="A63" s="81"/>
      <c r="B63" s="100"/>
      <c r="C63" s="81"/>
      <c r="D63" s="81"/>
      <c r="E63" s="81"/>
      <c r="F63" s="81"/>
      <c r="G63" s="81"/>
      <c r="H63" s="81"/>
      <c r="I63" s="81"/>
      <c r="J63" s="81"/>
      <c r="K63" s="81"/>
    </row>
    <row r="64" spans="1:11" ht="12.75">
      <c r="A64" s="81"/>
      <c r="B64" s="100"/>
      <c r="C64" s="81"/>
      <c r="D64" s="81"/>
      <c r="E64" s="81"/>
      <c r="F64" s="81"/>
      <c r="G64" s="81"/>
      <c r="H64" s="81"/>
      <c r="I64" s="81"/>
      <c r="J64" s="81"/>
      <c r="K64" s="81"/>
    </row>
    <row r="65" spans="1:11" ht="12.75">
      <c r="A65" s="253"/>
      <c r="B65" s="100"/>
      <c r="C65" s="253"/>
      <c r="D65" s="253"/>
      <c r="E65" s="253"/>
      <c r="F65" s="253"/>
      <c r="G65" s="253"/>
      <c r="H65" s="253"/>
      <c r="I65" s="253"/>
      <c r="J65" s="253"/>
      <c r="K65" s="253"/>
    </row>
    <row r="66" spans="1:11" ht="12.75">
      <c r="A66" s="253"/>
      <c r="B66" s="100"/>
      <c r="C66" s="253"/>
      <c r="D66" s="253"/>
      <c r="E66" s="253"/>
      <c r="F66" s="253"/>
      <c r="G66" s="253"/>
      <c r="H66" s="253"/>
      <c r="I66" s="253"/>
      <c r="J66" s="253"/>
      <c r="K66" s="253"/>
    </row>
    <row r="67" spans="1:11" ht="12.75">
      <c r="A67" s="253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2.75">
      <c r="A68" s="253"/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1:11" ht="12.75">
      <c r="A69" s="253"/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1:11" ht="12.75">
      <c r="A70" s="253"/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M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104" customWidth="1"/>
    <col min="2" max="2" width="9.140625" style="104" customWidth="1"/>
    <col min="3" max="3" width="20.8515625" style="104" customWidth="1"/>
    <col min="4" max="4" width="15.140625" style="104" customWidth="1"/>
    <col min="5" max="6" width="18.7109375" style="104" customWidth="1"/>
    <col min="7" max="7" width="10.8515625" style="104" customWidth="1"/>
    <col min="8" max="8" width="19.28125" style="104" customWidth="1"/>
    <col min="9" max="16384" width="9.140625" style="104" customWidth="1"/>
  </cols>
  <sheetData>
    <row r="1" spans="1:11" ht="12.75">
      <c r="A1" s="156" t="s">
        <v>475</v>
      </c>
      <c r="B1" s="156"/>
      <c r="C1" s="156"/>
      <c r="D1" s="156"/>
      <c r="E1" s="156"/>
      <c r="F1" s="156"/>
      <c r="G1" s="330"/>
      <c r="H1" s="156"/>
      <c r="I1" s="156"/>
      <c r="J1" s="156"/>
      <c r="K1" s="156"/>
    </row>
    <row r="2" spans="1:11" ht="12.75">
      <c r="A2" s="156" t="s">
        <v>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12.75">
      <c r="A3" s="220" t="s">
        <v>8</v>
      </c>
      <c r="B3" s="156"/>
      <c r="C3" s="156"/>
      <c r="D3" s="156"/>
      <c r="E3" s="156"/>
      <c r="F3" s="156"/>
      <c r="G3" s="220"/>
      <c r="H3" s="156"/>
      <c r="I3" s="156"/>
      <c r="J3" s="156"/>
      <c r="K3" s="156"/>
    </row>
    <row r="4" spans="1:13" ht="15">
      <c r="A4" s="104" t="s">
        <v>41</v>
      </c>
      <c r="K4" s="331"/>
      <c r="L4" s="332"/>
      <c r="M4" s="332"/>
    </row>
    <row r="6" spans="2:10" ht="12.75">
      <c r="B6" s="104" t="s">
        <v>134</v>
      </c>
      <c r="D6" s="104" t="s">
        <v>135</v>
      </c>
      <c r="J6" s="333"/>
    </row>
    <row r="7" spans="2:13" ht="15">
      <c r="B7" s="104" t="s">
        <v>136</v>
      </c>
      <c r="D7" s="104" t="s">
        <v>137</v>
      </c>
      <c r="K7" s="332"/>
      <c r="L7" s="332"/>
      <c r="M7" s="331"/>
    </row>
    <row r="8" spans="2:13" ht="15">
      <c r="B8" s="157" t="s">
        <v>138</v>
      </c>
      <c r="C8" s="157" t="s">
        <v>139</v>
      </c>
      <c r="D8" s="157" t="s">
        <v>138</v>
      </c>
      <c r="E8" s="157" t="s">
        <v>139</v>
      </c>
      <c r="F8" s="157"/>
      <c r="G8" s="157"/>
      <c r="H8" s="157"/>
      <c r="I8" s="157"/>
      <c r="J8" s="157"/>
      <c r="K8" s="332"/>
      <c r="L8" s="332"/>
      <c r="M8" s="331"/>
    </row>
    <row r="9" spans="1:13" ht="15">
      <c r="A9" s="104" t="s">
        <v>140</v>
      </c>
      <c r="B9" s="157" t="s">
        <v>115</v>
      </c>
      <c r="C9" s="157" t="s">
        <v>141</v>
      </c>
      <c r="D9" s="157" t="s">
        <v>115</v>
      </c>
      <c r="E9" s="157" t="s">
        <v>141</v>
      </c>
      <c r="F9" s="157"/>
      <c r="G9" s="157"/>
      <c r="H9" s="157"/>
      <c r="I9" s="157"/>
      <c r="J9" s="157"/>
      <c r="K9" s="331"/>
      <c r="L9" s="331"/>
      <c r="M9" s="334"/>
    </row>
    <row r="10" spans="11:13" ht="15">
      <c r="K10" s="332"/>
      <c r="L10" s="331"/>
      <c r="M10" s="334"/>
    </row>
    <row r="11" spans="1:13" ht="15">
      <c r="A11" s="104" t="s">
        <v>142</v>
      </c>
      <c r="B11" s="68">
        <v>27936</v>
      </c>
      <c r="C11" s="158">
        <v>30.1</v>
      </c>
      <c r="D11" s="68">
        <v>1247</v>
      </c>
      <c r="E11" s="158">
        <v>1.4</v>
      </c>
      <c r="F11" s="158"/>
      <c r="G11" s="335"/>
      <c r="H11" s="158"/>
      <c r="I11" s="158"/>
      <c r="J11" s="73"/>
      <c r="K11" s="332"/>
      <c r="L11" s="331"/>
      <c r="M11" s="334"/>
    </row>
    <row r="12" spans="1:13" ht="15">
      <c r="A12" s="104" t="s">
        <v>143</v>
      </c>
      <c r="B12" s="68">
        <v>18196</v>
      </c>
      <c r="C12" s="158">
        <v>25.3</v>
      </c>
      <c r="D12" s="68">
        <v>4391</v>
      </c>
      <c r="E12" s="158">
        <v>6.085242670608524</v>
      </c>
      <c r="F12" s="158"/>
      <c r="G12" s="335"/>
      <c r="H12" s="158"/>
      <c r="I12" s="158"/>
      <c r="J12" s="73"/>
      <c r="K12" s="332"/>
      <c r="L12" s="331"/>
      <c r="M12" s="334"/>
    </row>
    <row r="13" spans="1:13" ht="15">
      <c r="A13" s="104" t="s">
        <v>144</v>
      </c>
      <c r="B13" s="68">
        <v>53848</v>
      </c>
      <c r="C13" s="158">
        <v>24</v>
      </c>
      <c r="D13" s="68">
        <v>34980</v>
      </c>
      <c r="E13" s="158">
        <v>15.591652234630455</v>
      </c>
      <c r="F13" s="158"/>
      <c r="G13" s="335"/>
      <c r="H13" s="158"/>
      <c r="I13" s="158"/>
      <c r="J13" s="73"/>
      <c r="K13" s="332"/>
      <c r="L13" s="331"/>
      <c r="M13" s="334"/>
    </row>
    <row r="14" spans="1:13" ht="15">
      <c r="A14" s="104" t="s">
        <v>145</v>
      </c>
      <c r="B14" s="68">
        <v>48874</v>
      </c>
      <c r="C14" s="158">
        <v>31.8</v>
      </c>
      <c r="D14" s="68">
        <v>48886</v>
      </c>
      <c r="E14" s="158">
        <v>31.8</v>
      </c>
      <c r="F14" s="158"/>
      <c r="G14" s="335"/>
      <c r="H14" s="158"/>
      <c r="I14" s="158"/>
      <c r="J14" s="73"/>
      <c r="K14" s="332"/>
      <c r="L14" s="331"/>
      <c r="M14" s="334"/>
    </row>
    <row r="15" spans="1:10" ht="12.75">
      <c r="A15" s="104" t="s">
        <v>146</v>
      </c>
      <c r="B15" s="68">
        <v>50066</v>
      </c>
      <c r="C15" s="158">
        <v>45.3</v>
      </c>
      <c r="D15" s="68">
        <v>45274</v>
      </c>
      <c r="E15" s="158">
        <v>39</v>
      </c>
      <c r="F15" s="158"/>
      <c r="G15" s="335"/>
      <c r="H15" s="158"/>
      <c r="I15" s="158"/>
      <c r="J15" s="73"/>
    </row>
    <row r="16" spans="1:13" ht="15">
      <c r="A16" s="104" t="s">
        <v>147</v>
      </c>
      <c r="B16" s="68">
        <v>198920</v>
      </c>
      <c r="C16" s="158">
        <v>30.4</v>
      </c>
      <c r="D16" s="68">
        <v>134778</v>
      </c>
      <c r="E16" s="158">
        <v>20.6</v>
      </c>
      <c r="F16" s="158"/>
      <c r="G16" s="335"/>
      <c r="H16" s="158"/>
      <c r="I16" s="158"/>
      <c r="J16" s="73"/>
      <c r="K16" s="331"/>
      <c r="L16" s="331"/>
      <c r="M16" s="334"/>
    </row>
    <row r="17" spans="11:13" ht="15">
      <c r="K17" s="332"/>
      <c r="L17" s="331"/>
      <c r="M17" s="334"/>
    </row>
    <row r="18" spans="1:13" ht="15">
      <c r="A18" s="159" t="s">
        <v>440</v>
      </c>
      <c r="K18" s="332"/>
      <c r="L18" s="331"/>
      <c r="M18" s="334"/>
    </row>
    <row r="19" spans="1:13" ht="15">
      <c r="A19" s="159" t="s">
        <v>441</v>
      </c>
      <c r="D19" s="335"/>
      <c r="G19" s="203"/>
      <c r="K19" s="332"/>
      <c r="L19" s="331"/>
      <c r="M19" s="334"/>
    </row>
    <row r="21" spans="5:6" ht="12.75">
      <c r="E21" s="158"/>
      <c r="F21" s="158"/>
    </row>
    <row r="22" spans="5:6" ht="12.75">
      <c r="E22" s="158"/>
      <c r="F22" s="158"/>
    </row>
    <row r="23" spans="5:6" ht="12.75">
      <c r="E23" s="158"/>
      <c r="F23" s="158"/>
    </row>
    <row r="24" spans="5:6" ht="12.75">
      <c r="E24" s="158"/>
      <c r="F24" s="158"/>
    </row>
    <row r="25" spans="5:6" ht="12.75">
      <c r="E25" s="158"/>
      <c r="F25" s="158"/>
    </row>
    <row r="26" spans="5:6" ht="12.75">
      <c r="E26" s="158"/>
      <c r="F26" s="158"/>
    </row>
    <row r="27" spans="2:6" ht="12.75">
      <c r="B27" s="335"/>
      <c r="C27" s="158"/>
      <c r="D27" s="335"/>
      <c r="E27" s="158"/>
      <c r="F27" s="158"/>
    </row>
    <row r="28" ht="12.75">
      <c r="D28" s="3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Kekkonen Hami</cp:lastModifiedBy>
  <dcterms:created xsi:type="dcterms:W3CDTF">2011-05-24T07:52:20Z</dcterms:created>
  <dcterms:modified xsi:type="dcterms:W3CDTF">2020-01-29T12:14:47Z</dcterms:modified>
  <cp:category/>
  <cp:version/>
  <cp:contentType/>
  <cp:contentStatus/>
</cp:coreProperties>
</file>